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ncy.Mercedes\Desktop\Evidencias T4\Evidencias T4 Catastro Nacional\"/>
    </mc:Choice>
  </mc:AlternateContent>
  <bookViews>
    <workbookView xWindow="0" yWindow="0" windowWidth="15360" windowHeight="7755"/>
  </bookViews>
  <sheets>
    <sheet name="Evaluación PT 2018" sheetId="9" r:id="rId1"/>
    <sheet name="Resumen de resultados" sheetId="11" r:id="rId2"/>
    <sheet name="Hoja1" sheetId="10" state="hidden" r:id="rId3"/>
  </sheets>
  <externalReferences>
    <externalReference r:id="rId4"/>
    <externalReference r:id="rId5"/>
  </externalReferences>
  <definedNames>
    <definedName name="_xlnm._FilterDatabase" localSheetId="0" hidden="1">'Evaluación PT 2018'!$A$12:$M$55</definedName>
    <definedName name="_xlnm._FilterDatabase" localSheetId="1" hidden="1">'[1]PRELIMINAR POA'!#REF!</definedName>
    <definedName name="_xlnm._FilterDatabase" hidden="1">'[1]PRELIMINAR POA'!#REF!</definedName>
    <definedName name="_xlnm.Print_Area" localSheetId="0">'Evaluación PT 2018'!$A$1:$M$59</definedName>
    <definedName name="_xlnm.Print_Area">#REF!</definedName>
    <definedName name="MyExchangeRate" localSheetId="0">#REF!</definedName>
    <definedName name="MyExchangeRate">#REF!</definedName>
    <definedName name="OLE_LINK1" localSheetId="0">#REF!</definedName>
    <definedName name="OLE_LINK1">#REF!</definedName>
    <definedName name="_xlnm.Print_Titles" localSheetId="0">'Evaluación PT 2018'!$11:$14</definedName>
    <definedName name="_xlnm.Print_Titles" localSheetId="1">#REF!</definedName>
    <definedName name="_xlnm.Print_Titles">#REF!</definedName>
    <definedName name="x" localSheetId="0">#REF!</definedName>
    <definedName name="x" localSheetId="1">#REF!</definedName>
    <definedName name="x">#REF!</definedName>
    <definedName name="Z_1992F7E4_1E53_4481_BA17_DD12AA9F966D_.wvu.PrintArea" localSheetId="0" hidden="1">#REF!</definedName>
    <definedName name="Z_1992F7E4_1E53_4481_BA17_DD12AA9F966D_.wvu.PrintArea" hidden="1">#REF!</definedName>
    <definedName name="Z_4636F452_EA90_4649_AA40_380207579D3F_.wvu.Rows" hidden="1">'[1]PRELIMINAR POA'!$191:$191,'[1]PRELIMINAR POA'!$3699:$3705</definedName>
    <definedName name="Z_A01F15F0_446B_4031_8939_F73EA6CB975B_.wvu.PrintArea" localSheetId="0" hidden="1">#REF!</definedName>
    <definedName name="Z_A01F15F0_446B_4031_8939_F73EA6CB975B_.wvu.PrintArea" hidden="1">#REF!</definedName>
    <definedName name="Z_A01F15F0_446B_4031_8939_F73EA6CB975B_.wvu.Rows" hidden="1">'[2]POA GENERAL'!$191:$191,'[2]POA GENERAL'!$2787:$2787,'[2]POA GENERAL'!$3699:$3705</definedName>
    <definedName name="Z_A4678EA1_6D48_4DAD_9A41_8C1ADB2E3BBF_.wvu.PrintArea" localSheetId="0" hidden="1">#REF!</definedName>
    <definedName name="Z_A4678EA1_6D48_4DAD_9A41_8C1ADB2E3BBF_.wvu.PrintArea" hidden="1">#REF!</definedName>
    <definedName name="Z_A4678EA1_6D48_4DAD_9A41_8C1ADB2E3BBF_.wvu.Rows" hidden="1">'[1]PRELIMINAR POA'!$191:$191,'[1]PRELIMINAR POA'!$2787:$2787,'[1]PRELIMINAR POA'!$3699:$3705</definedName>
    <definedName name="Z_AD437F39_83AA_45A2_BE5C_6BF2B6959FBD_.wvu.PrintArea" localSheetId="0" hidden="1">#REF!</definedName>
    <definedName name="Z_AD437F39_83AA_45A2_BE5C_6BF2B6959FBD_.wvu.PrintArea" hidden="1">#REF!</definedName>
    <definedName name="Z_BFDEDB31_9899_48A8_914B_CA36B71B031E_.wvu.PrintArea" localSheetId="0" hidden="1">#REF!</definedName>
    <definedName name="Z_BFDEDB31_9899_48A8_914B_CA36B71B031E_.wvu.PrintArea" hidden="1">#REF!</definedName>
    <definedName name="Z_BFDEDB31_9899_48A8_914B_CA36B71B031E_.wvu.Rows" hidden="1">'[1]PRELIMINAR POA'!$191:$191,'[1]PRELIMINAR POA'!$2787:$2787,'[1]PRELIMINAR POA'!$3699:$3705</definedName>
  </definedNames>
  <calcPr calcId="152511"/>
</workbook>
</file>

<file path=xl/calcChain.xml><?xml version="1.0" encoding="utf-8"?>
<calcChain xmlns="http://schemas.openxmlformats.org/spreadsheetml/2006/main">
  <c r="L55" i="9" l="1"/>
  <c r="I9" i="11" l="1"/>
  <c r="I8" i="11"/>
  <c r="I7" i="11"/>
  <c r="I6" i="11"/>
  <c r="H9" i="11"/>
  <c r="H8" i="11"/>
  <c r="H7" i="11"/>
  <c r="H6" i="11"/>
  <c r="G9" i="11"/>
  <c r="G8" i="11"/>
  <c r="G7" i="11"/>
  <c r="G6" i="11"/>
  <c r="F9" i="11"/>
  <c r="F8" i="11"/>
  <c r="F7" i="11"/>
  <c r="E6" i="11"/>
  <c r="I10" i="11" l="1"/>
  <c r="H10" i="11"/>
  <c r="G10" i="11"/>
  <c r="F10" i="11"/>
  <c r="E9" i="11"/>
  <c r="E8" i="11"/>
  <c r="E7" i="11"/>
  <c r="E10" i="11" l="1"/>
  <c r="J10" i="11" s="1"/>
  <c r="I11" i="11" s="1"/>
  <c r="K6" i="11"/>
  <c r="K12" i="11" s="1"/>
  <c r="F11" i="11" l="1"/>
  <c r="E11" i="11" l="1"/>
  <c r="H11" i="11"/>
  <c r="G11" i="11"/>
  <c r="J11" i="11" l="1"/>
</calcChain>
</file>

<file path=xl/sharedStrings.xml><?xml version="1.0" encoding="utf-8"?>
<sst xmlns="http://schemas.openxmlformats.org/spreadsheetml/2006/main" count="251" uniqueCount="186">
  <si>
    <t>No.</t>
  </si>
  <si>
    <t>Indicadores</t>
  </si>
  <si>
    <t>Parcial</t>
  </si>
  <si>
    <t>Cumplido</t>
  </si>
  <si>
    <t>Articular acciones que garanticen la existencia y el funcionamiento de las CEP o enlaces de las dependencias que tenga la institución en el interior del país; si aplica.</t>
  </si>
  <si>
    <t>Fecha (s) de realizacion de la actividad</t>
  </si>
  <si>
    <t>Nivel de Avance (Breve descripcion de lo realizado)</t>
  </si>
  <si>
    <t>C</t>
  </si>
  <si>
    <t>PA</t>
  </si>
  <si>
    <t>No cumplido</t>
  </si>
  <si>
    <t>NC</t>
  </si>
  <si>
    <t>Observaciones de la DIGEIG</t>
  </si>
  <si>
    <t>DIRECCIÓN GENERAL DE ÉTICA E INTEGRIDAD GUBERNAMENTAL</t>
  </si>
  <si>
    <t>Creada mediante Decreto No. 486-12, de fecha  21 de agosto 2012</t>
  </si>
  <si>
    <t>Comisión de Ética Pública (CEP)</t>
  </si>
  <si>
    <t xml:space="preserve">DATOS GENERALES DE LA INSTITUCIÓN </t>
  </si>
  <si>
    <t>Institución:</t>
  </si>
  <si>
    <t>Aplicar encuestas para medir el conocimiento de los servidores públicos en la institución sobre temas relacionados a la ética, integridad, transparencia y prácticas anticorrupción.</t>
  </si>
  <si>
    <t>Sensibilizar a los servidores públicos sobre temas relacionados al impacto de la ética y los valores en la función pública. A considerar:
• Ética profesional
• Ética personal
• Ética civil o ciudadana
• Educación en valores</t>
  </si>
  <si>
    <t>Asesorias a los servidores publicos en el ejercicio de sus funciones:</t>
  </si>
  <si>
    <t>a) Disponer un medio a través del cual los servidores públicos puedan solicitar asesoría sobre dudas de carácter moral en el ejercicio de sus funciones.</t>
  </si>
  <si>
    <t>b)Promoción de los recursos disponibles para estos fines.</t>
  </si>
  <si>
    <t>Gestión de denuncias:</t>
  </si>
  <si>
    <t>a) Disponer y administrar un buzón de denuncias sobre prácticas anti-éticas y corrupción administrativa.</t>
  </si>
  <si>
    <t>b) Habilitar otros medios confiables para la recepción de denuncias.</t>
  </si>
  <si>
    <t>c) Sensibilizar a los servidores sobre la forma en que deben presentar sus denuncias y promocionar los medios disponibles.</t>
  </si>
  <si>
    <t>PARA USO DE LA DIGEIG</t>
  </si>
  <si>
    <t xml:space="preserve">Ponderación </t>
  </si>
  <si>
    <t xml:space="preserve">PARA LLENADO DE LAS CEP </t>
  </si>
  <si>
    <t xml:space="preserve">Descripción </t>
  </si>
  <si>
    <t xml:space="preserve">Período de ejecución proyectado </t>
  </si>
  <si>
    <t xml:space="preserve">Medios de verificación </t>
  </si>
  <si>
    <t>Tecnico Evaluador:</t>
  </si>
  <si>
    <t xml:space="preserve">Valor de la actividad </t>
  </si>
  <si>
    <t>PROYECTO 1 - 30 pts.</t>
  </si>
  <si>
    <t>PROYECTO 2 - 15 pts.</t>
  </si>
  <si>
    <t>Verificar las calificaciones obtenidas en la evaluación del portal de transparencia, levantar un acta de los hallazgos y hacer recomendaciones de mejoras al RAI de ser necesario (trimestral).</t>
  </si>
  <si>
    <t>Promover la realización de actividades de sensibilización sobre el libre acceso a la información pública, transparencia y Rendición de cuentas en la gestión pública.</t>
  </si>
  <si>
    <t>promover la presentación de la declaración jurada de bienes de los sujetos obligados (en caso de que no hayan presentado).</t>
  </si>
  <si>
    <t>PROYECTO 3 - 40 pts.</t>
  </si>
  <si>
    <t>Códigos de pautas éticas:</t>
  </si>
  <si>
    <t>Códigos de éticas institucionales:</t>
  </si>
  <si>
    <t xml:space="preserve">b) Elaborar y mantener actualizado un registro de casos de ocurrencia de conflicto de intereses en la institución. </t>
  </si>
  <si>
    <t xml:space="preserve">Sensibilizar al personal sobre los delitos de corrupción tipificados en la ley dominicana, presentar casos prácticos. </t>
  </si>
  <si>
    <t>Elaborar un diagnóstico o mapa de riesgo de corrupción sobre los riesgos de corrupción en la administración pública.</t>
  </si>
  <si>
    <t>Verificar la implementación de la ley 41-08 de función pública o normas aplicables a lo interno de la institución y levantar un informe que analice la ejecución de los siguientes componentes:</t>
  </si>
  <si>
    <t>a) Reclutamiento y selección del personal.</t>
  </si>
  <si>
    <t>b) Seguimiento a la formación en ética pública al personal de nuevo ingreso.</t>
  </si>
  <si>
    <t>c) Evaluación de desempeño.</t>
  </si>
  <si>
    <t>d) Regimen ético y disciplinario</t>
  </si>
  <si>
    <t>Verificar el cumplimiento en la institución de los procedimientos de seleccion a los que están sujetas las contrataciones públicas, según la ley 340-06 de Compras y Contrataciones o normas aplicables.</t>
  </si>
  <si>
    <r>
      <t>a)</t>
    </r>
    <r>
      <rPr>
        <sz val="14"/>
        <color theme="1"/>
        <rFont val="Times New Roman"/>
        <family val="1"/>
      </rPr>
      <t xml:space="preserve">      </t>
    </r>
    <r>
      <rPr>
        <sz val="14"/>
        <color theme="1"/>
        <rFont val="Calibri"/>
        <family val="2"/>
        <scheme val="minor"/>
      </rPr>
      <t>Gestionar la firma de los funcionarios nombrados por decreto; si aplica.</t>
    </r>
  </si>
  <si>
    <r>
      <t>b)</t>
    </r>
    <r>
      <rPr>
        <sz val="14"/>
        <color theme="1"/>
        <rFont val="Times New Roman"/>
        <family val="1"/>
      </rPr>
      <t xml:space="preserve">      </t>
    </r>
    <r>
      <rPr>
        <sz val="14"/>
        <color theme="1"/>
        <rFont val="Calibri"/>
        <family val="2"/>
        <scheme val="minor"/>
      </rPr>
      <t>Promover el contenido de las pautas éticas entre los funcionarios firmantes.</t>
    </r>
  </si>
  <si>
    <r>
      <t>c) Evaluar la gestión de los firmantes en base al contenido de los códigos de pautas éticas</t>
    </r>
    <r>
      <rPr>
        <b/>
        <sz val="14"/>
        <color rgb="FFFF0000"/>
        <rFont val="Calibri"/>
        <family val="2"/>
        <scheme val="minor"/>
      </rPr>
      <t xml:space="preserve">  </t>
    </r>
  </si>
  <si>
    <t>c) Distribución y promoción de su contenido entre los servidores públicos de la institución.</t>
  </si>
  <si>
    <r>
      <t xml:space="preserve">d) </t>
    </r>
    <r>
      <rPr>
        <sz val="14"/>
        <color theme="1"/>
        <rFont val="Times New Roman"/>
        <family val="1"/>
      </rPr>
      <t> </t>
    </r>
    <r>
      <rPr>
        <sz val="14"/>
        <color theme="1"/>
        <rFont val="Calibri"/>
        <family val="2"/>
        <scheme val="minor"/>
      </rPr>
      <t>Sensibilizar al personal sobre la filosofía institucional, misión, visión y valores institucionales.</t>
    </r>
  </si>
  <si>
    <r>
      <t>b)</t>
    </r>
    <r>
      <rPr>
        <sz val="14"/>
        <color theme="1"/>
        <rFont val="Times New Roman"/>
        <family val="1"/>
      </rPr>
      <t> </t>
    </r>
    <r>
      <rPr>
        <sz val="14"/>
        <color theme="1"/>
        <rFont val="Calibri"/>
        <family val="2"/>
        <scheme val="minor"/>
      </rPr>
      <t xml:space="preserve">Actualización del código de ética institucional; si aplica. </t>
    </r>
  </si>
  <si>
    <t>a) Elaboración del código de ética institucional; si aplica.</t>
  </si>
  <si>
    <t>Conflicto de intereses:                                                                      a) Sensibilizar al personal sobre la importancia de prevenir y atender la ocurrencia de conflictos de intereses y llevar registro de casos en la institución.</t>
  </si>
  <si>
    <t>Elaborar el plan de trabajo 2019, gestionar la inclusión en el POA y asignación de fondos a las actividades que lo ameriten.</t>
  </si>
  <si>
    <t>Realizar reuniones ordinarias mensuales.</t>
  </si>
  <si>
    <t>Asistir a las actividades de capacitación realizadas por la DIGEIG.</t>
  </si>
  <si>
    <t>Mantener actualizada la CEP institucional, notificando a la DIGEIG sobre cambios realizados en la misma, y gestionar con la DIGEIG las adecuaciones que pudieran ser requeridas.</t>
  </si>
  <si>
    <t>PROYECTO 4 - 15 pts.</t>
  </si>
  <si>
    <t xml:space="preserve">Cantidad de actividades proyectadas </t>
  </si>
  <si>
    <t>Cantidad de actividaddes realizadas</t>
  </si>
  <si>
    <t>DETALLE DE LAS ACTIVIDADES PROGRAMADAS</t>
  </si>
  <si>
    <t>Puntuación otorgada</t>
  </si>
  <si>
    <t>Cantidad de encuestas aplicadas y tabuladas</t>
  </si>
  <si>
    <t xml:space="preserve">• Cantidad y tipo de sensibilizaciones realizadas. 
• Cantidad de servidores sensibilizados.
</t>
  </si>
  <si>
    <t xml:space="preserve">Cantidad de servidores sensibilizados.                          </t>
  </si>
  <si>
    <t xml:space="preserve">• Cantidad de medios disponibles
• Cantidad y tipo de promociones realizadas.  
• Cantidad de servidores sensibilizados.
</t>
  </si>
  <si>
    <t>Cantidad de informes remitidos al RAI y la DIGEIG.</t>
  </si>
  <si>
    <t xml:space="preserve">• Cantidad de capacitaciones realizadas.     
• Cantidad de servidores capacitados
</t>
  </si>
  <si>
    <t>Cantidad y tipo de promociones realizadas.</t>
  </si>
  <si>
    <t xml:space="preserve">• Cantidad de códigos firmadas/cantidad de funcionarios nombrados por decreto
• Cantidad de promociones realizadas
• Cantidad de reportes de evaluación realizados y remitidos a la DIGEIG
</t>
  </si>
  <si>
    <t xml:space="preserve">• Código de ética elaborado
• Código de ética actualizado
• Cantidad de códigos de ética distribuidos y cantidad de promociones realizadas 
</t>
  </si>
  <si>
    <t xml:space="preserve">• Cantidad de sensibilizaciones realizadas.   
• Cantidad de servidores sensibilizados.     
• Cantidad de casos detectados/cantidad de casos atendidos.
</t>
  </si>
  <si>
    <t xml:space="preserve">• Cantidad de sensibilizaciones realizadas.     
• Cantidad de servidores sensibilizados.
</t>
  </si>
  <si>
    <t>Un (1) informe anual realizado y remitido al Dpto. de Recursos Humanos y la DIGEIG.</t>
  </si>
  <si>
    <t>Un (1) informe anual realizado y remitido al Dpto. Administrativo/compras y la DIGEIG.</t>
  </si>
  <si>
    <t>Un (1) plan de trabajo validado por la DIGEIG.</t>
  </si>
  <si>
    <t>Actas de reuniones ordinarias realizadas.</t>
  </si>
  <si>
    <t>Cantidad de actividades asistidas.</t>
  </si>
  <si>
    <t>Actualizaciones notificadas a la DIGEIG.</t>
  </si>
  <si>
    <t>Reporte de ejecutorias; evidencia del seguimiento dado a dichas CEP o enlaces, según sea el caso.</t>
  </si>
  <si>
    <t xml:space="preserve">• Tabulación             
• Modelo de encuesta aplicada
</t>
  </si>
  <si>
    <t xml:space="preserve">• Hoja de registro de los participantes
• Convocatoria
• Fotos
• Correos 
</t>
  </si>
  <si>
    <t>• Fotos
• Capturas de pantalla de medios disponibles
• Hoja de registro de los participantes
• Convocatoria/ fotos/ Correos</t>
  </si>
  <si>
    <t>• Cuadro control de solicitudes recibidas y atendidas
• Correos/ circulares</t>
  </si>
  <si>
    <t xml:space="preserve">• Medios disponibles.  
• Cantidad y tipo de promociones realizadas.   </t>
  </si>
  <si>
    <t xml:space="preserve">• Hoja de registro de los participantes
• Convocatoria
• Fotos
• Correos </t>
  </si>
  <si>
    <t>Informes suscrito por los miembros de la CEP.</t>
  </si>
  <si>
    <t>• Promociones realizadas
• Hoja de registro de los participantes
• Convocatoria
• Fotos 
• Correos</t>
  </si>
  <si>
    <t>• Correos electrónicos 
• Circulares
• Afiches</t>
  </si>
  <si>
    <t>• Informe físico.
• Copia de acuse de recibo del informe firmado/sellado por la DIGEIG.</t>
  </si>
  <si>
    <t xml:space="preserve">• Código de ética elaborado y remitido a la DIGEIG
• Código de ética actualizado y remitido a la DIGEIG
• Hoja de acuse de recibido/Hoja de asistencia/correo electrónico Afiches/circulares
• Hoja de registro de los participantes/ convocatoria/ fotos / Correos
</t>
  </si>
  <si>
    <t>Hoja de registro de los participantes/ convocatoria/ fotos / Correos</t>
  </si>
  <si>
    <t>Cuadro control de los casos detectados.</t>
  </si>
  <si>
    <t>Un informe de resultados elaborado y remitido a la DIGEIG.</t>
  </si>
  <si>
    <t>Hoja de registro de los participantes/ convocatoria/ fotos / Correos.</t>
  </si>
  <si>
    <t>Un informe anual que contemple la verificación de los cuatro componentes recibido por el dpto. de recursos humanos y por la DIGEIG.</t>
  </si>
  <si>
    <t>Un informe anual recibido por el dpto. Administrativo/ compras y por la DIGEIG.</t>
  </si>
  <si>
    <t>Plan sometido y validado por la DIGEIG</t>
  </si>
  <si>
    <t>Doce (12) actas de reuniones ordinarias</t>
  </si>
  <si>
    <t>Fotos de los participantes/certificado de participacion</t>
  </si>
  <si>
    <t>Planillas actualizadas/acuse de recibo por parte de la DIGEIG</t>
  </si>
  <si>
    <t>Cantidad de CEP o enlaces existentes y en funcionamiento/ cantidad de dependencias en el interior del pais.</t>
  </si>
  <si>
    <t>Cantidad de Servidores en la institución:</t>
  </si>
  <si>
    <t xml:space="preserve">Cumplido </t>
  </si>
  <si>
    <t>Pendiente</t>
  </si>
  <si>
    <t>No Cumplido</t>
  </si>
  <si>
    <t>N/A</t>
  </si>
  <si>
    <t>Calificación Final</t>
  </si>
  <si>
    <t>Fecha de recepción del plan de Trabajo:</t>
  </si>
  <si>
    <t xml:space="preserve">• Código firmado en original.
• Correos electrónicos/ circulares/ afiches
• Informe de evaluación suscritos por los miembros de la CEP.
</t>
  </si>
  <si>
    <t>P</t>
  </si>
  <si>
    <t>No Aplica</t>
  </si>
  <si>
    <t>Sensibilizar y capacitar a los servidores públicos de la institución sobre los siguientes temas:
• Deberes y derechos del Servidor Público
• Régimen Ético y disciplinario                                                                 • Ética en la gestión pública.</t>
  </si>
  <si>
    <t>T1</t>
  </si>
  <si>
    <t>T2</t>
  </si>
  <si>
    <t>T3</t>
  </si>
  <si>
    <t>T4</t>
  </si>
  <si>
    <t xml:space="preserve">Leyenda </t>
  </si>
  <si>
    <t>Trimestre 1 (enero, febrero, marzo)</t>
  </si>
  <si>
    <t>Trimestre 2 (abril, mayo, junio)</t>
  </si>
  <si>
    <t>Trimestre 3 (julio, agosto, septiembre)</t>
  </si>
  <si>
    <t>Trimestre 4 (octubre, noviembre, diciembre)</t>
  </si>
  <si>
    <t>RESUMEN DE RESULTADOS</t>
  </si>
  <si>
    <t xml:space="preserve">NO. </t>
  </si>
  <si>
    <t>ACTIVIDADES</t>
  </si>
  <si>
    <t>NIVEL DE CUMPLIMIENTO</t>
  </si>
  <si>
    <t>Referencia</t>
  </si>
  <si>
    <t xml:space="preserve"> CUMPLIDAS</t>
  </si>
  <si>
    <t>PARCIALES</t>
  </si>
  <si>
    <t>PENDIENTES</t>
  </si>
  <si>
    <t>NO CUMPLIDAS</t>
  </si>
  <si>
    <t>1-5</t>
  </si>
  <si>
    <t>6-8</t>
  </si>
  <si>
    <t>9-15</t>
  </si>
  <si>
    <t>16-20</t>
  </si>
  <si>
    <t>TOTALES POR PONDERACIONES</t>
  </si>
  <si>
    <t>TOTAL PORCENTAJES</t>
  </si>
  <si>
    <t>*ESTAS PONDERACIONES CONTEMPLAN LOS LITERALES DE CADA ACTIVIDAD*</t>
  </si>
  <si>
    <t>Penalidad por validación tardía</t>
  </si>
  <si>
    <t>TOTAL PUNTOS ACUMULADOS</t>
  </si>
  <si>
    <t xml:space="preserve">PUNTUACION </t>
  </si>
  <si>
    <t>Direccion general de catastro nacional</t>
  </si>
  <si>
    <t>Nancy Mercedes</t>
  </si>
  <si>
    <t>T1/T2</t>
  </si>
  <si>
    <t>T1/T3</t>
  </si>
  <si>
    <t>T1/T2/T3/T4</t>
  </si>
  <si>
    <t>T2/T3/T4/T1-19</t>
  </si>
  <si>
    <t xml:space="preserve">T2/T4 </t>
  </si>
  <si>
    <t xml:space="preserve">n/a </t>
  </si>
  <si>
    <t>Se aplicaron 156 encuestas que incluyo 14 preguntas a los empleados del Catastro Nacional. El nivel de avance de esta actividad es de un 50% para este primer trimestre.</t>
  </si>
  <si>
    <t>Buzón en la intranet, buzón fisico provisional en la institución.</t>
  </si>
  <si>
    <t>Se trabajo una revista informativa sobre etica donde se abordo el tema Ley de libre Acceso a la Informacion Publica. Ademas este se publico en la intranet como un documento descargable y se publico en el mural institucional.</t>
  </si>
  <si>
    <t xml:space="preserve">Sen envio un correo electronico al Encargado Adm. Y Fin., para que presente su declaracion jurada. </t>
  </si>
  <si>
    <t>En esta Direccion General del Catastro  Nacional todos los funcionarios nombrados por decreto firmo el codigo de pautas eticas.</t>
  </si>
  <si>
    <t xml:space="preserve">Se envio a la DIGEIG el Codigo de Etica Institucional, ademas este codigo se encuentra publicado en la intranet. </t>
  </si>
  <si>
    <t>LA evidencia enviada no está completa, ya que solo enviaron un brochure y un correo enviada al area de transparencia de la DIGEIG.</t>
  </si>
  <si>
    <t>Esta actividad habla de la promoción del contenido del código de pautas éticas, no de la firma.</t>
  </si>
  <si>
    <t>Matriz para evaluación del Plan de trabajo 2018</t>
  </si>
  <si>
    <t>4</t>
  </si>
  <si>
    <t xml:space="preserve">mensual los valores y en el trimestre el Boletin </t>
  </si>
  <si>
    <t>Se hizo entrega de los valores del mes a cada departamento a traves de una circular, ademas se entrego el boletin informativo del trimestre con los temas a ssocializar. Estas informaciones se encuentran publicadas en la intrenet, en el mural institucional y a traves del correo institucional a todos los empleados de la institucion.</t>
  </si>
  <si>
    <t>Se realizo la captura de pantalla para los casos de ocurrencias anunciados a raves de la intranet, pero durante este mes no se recibio ningun caso.</t>
  </si>
  <si>
    <t xml:space="preserve">A traves de la se encuentra colgado el buzon a traves del cual llegan las denuncias al correo de la CEP. Se hicieron  las captura de pantallas de las evidencias </t>
  </si>
  <si>
    <t>En la intranet de la institucion se encuentra material informativo sobre los Conflictos de interes y en las evidencias tambien esta el cuadro de ocurrencia de casos.</t>
  </si>
  <si>
    <t>Esta actividad no se pudo realizar para este trimestre debido a que no se dieron los fondos para poder realizarse. En las evidencias puede visualizar que se proceso la orden de compra para la misma. Esperamos poder realizarla en el trimestre entrante, en esta socializacion se pretende agotar varios temas por un asunto de recursos, tales como: Ley de libre Acceso, Codigo de Etica, Ocurrencia de casos, Delitos de corrupcion y asesorias.</t>
  </si>
  <si>
    <t>Esta sensibilizacion se pretende realizar en la socializacion del codigo de etica, esta no se efectuo porque estamos en la espera de los fondos para la impresión del material informativo que se encuentra en la seccion de compras. Las ordenes de compras son la evidencia que expresa que se encuentra en el proceso de darse.</t>
  </si>
  <si>
    <r>
      <t xml:space="preserve">Esta  actividad solo tiene iuna parte cumplida, ya que no hay evidencia de la realización de la sensibilización sobre etica. </t>
    </r>
    <r>
      <rPr>
        <sz val="14"/>
        <color theme="1"/>
        <rFont val="Arial"/>
        <family val="2"/>
      </rPr>
      <t xml:space="preserve">Las evidencias  remitidas como evidencias,  solo abraca uno de los temas, no mostrando la realizacion de una sensibilizacion personal. </t>
    </r>
  </si>
  <si>
    <t>No hay evidencia de la realizacion de esta actividad.</t>
  </si>
  <si>
    <t xml:space="preserve">La programación de esta  actividad debe ser corregida en su plan de trabajo, ya que es una actividad continua y aparace pautada para el T-2.  La calificación otorgada obedece a que,  hasta el moemnto solo han remitido el cuadro control y la constancias de que solicitaron la compra de los buzones. </t>
  </si>
  <si>
    <t xml:space="preserve">Esta actividad pudo haber realizado a través de los correos electrónicos, </t>
  </si>
  <si>
    <t>No hay evidencias de la realizacion de las actividades.</t>
  </si>
  <si>
    <t>No hay evidencias de la realizacion de la actividad.</t>
  </si>
  <si>
    <t>No hay evidencias de la realización de esta actividad en el T3. Tampoco fue cargada la matriz de evaluación.</t>
  </si>
  <si>
    <r>
      <t xml:space="preserve">No hay evidencia sobre la realización de la sensibilización sobre régimen ético y disciplinario.  </t>
    </r>
    <r>
      <rPr>
        <sz val="14"/>
        <rFont val="Arial"/>
        <family val="2"/>
      </rPr>
      <t xml:space="preserve">No hay evidewncia de la realizacion de esta actividad en el T3. No enviaron la matriz de evaluacion. </t>
    </r>
  </si>
  <si>
    <t>Plan recibido y observado.</t>
  </si>
  <si>
    <t xml:space="preserve">  No hay evidewncia de la realizacion de esta actividad en el T4. No enviaron la matriz de evaluacion. </t>
  </si>
  <si>
    <t xml:space="preserve">  No hay evidewncia de la realizacion de esta actividad en el T4. No enviaron la matriz de evaluacion</t>
  </si>
  <si>
    <t>No remitieron matriz ni evidencias en el T4.</t>
  </si>
  <si>
    <t>No remitieron matriz no evidencias en el T4</t>
  </si>
  <si>
    <t>Mo remitieron matriz ni evidencias en el T4.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</si>
</sst>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_);_(* \(#,##0.00\);_(* &quot;-&quot;??_);_(@_)"/>
    <numFmt numFmtId="165" formatCode="_(&quot;$&quot;* #,##0.00_);_(&quot;$&quot;* \(#,##0.00\);_(&quot;$&quot;* &quot;-&quot;??_);_(@_)"/>
    <numFmt numFmtId="166" formatCode="_([$€]* #,##0.00_);_([$€]* \(#,##0.00\);_([$€]* &quot;-&quot;??_);_(@_)"/>
    <numFmt numFmtId="167" formatCode="[$-C0A]mmmm\-yy;@"/>
    <numFmt numFmtId="168" formatCode="[$-C0A]d\-mmm\-yyyy;@"/>
  </numFmts>
  <fonts count="44">
    <font>
      <sz val="11"/>
      <color theme="1"/>
      <name val="Calibri"/>
      <family val="2"/>
      <scheme val="minor"/>
    </font>
    <font>
      <b/>
      <sz val="12"/>
      <name val="Arial"/>
      <family val="2"/>
    </font>
    <font>
      <sz val="10"/>
      <name val="Arial"/>
      <family val="2"/>
    </font>
    <font>
      <b/>
      <sz val="18"/>
      <name val="Arial"/>
      <family val="2"/>
    </font>
    <font>
      <b/>
      <sz val="14"/>
      <name val="Arial"/>
      <family val="2"/>
    </font>
    <font>
      <sz val="11"/>
      <color theme="1"/>
      <name val="Calibri"/>
      <family val="2"/>
      <scheme val="minor"/>
    </font>
    <font>
      <b/>
      <sz val="16"/>
      <name val="Arial"/>
      <family val="2"/>
    </font>
    <font>
      <sz val="11"/>
      <color theme="1"/>
      <name val="Arial"/>
      <family val="2"/>
    </font>
    <font>
      <b/>
      <sz val="16"/>
      <color theme="1"/>
      <name val="Arial"/>
      <family val="2"/>
    </font>
    <font>
      <b/>
      <sz val="14"/>
      <color theme="1"/>
      <name val="Arial"/>
      <family val="2"/>
    </font>
    <font>
      <sz val="11"/>
      <color indexed="8"/>
      <name val="Calibri"/>
      <family val="2"/>
    </font>
    <font>
      <sz val="11"/>
      <color theme="1"/>
      <name val="Calibri"/>
      <family val="3"/>
      <charset val="128"/>
      <scheme val="minor"/>
    </font>
    <font>
      <sz val="10"/>
      <color rgb="FF000000"/>
      <name val="Arial"/>
      <family val="2"/>
    </font>
    <font>
      <sz val="10"/>
      <color indexed="8"/>
      <name val="Arial"/>
      <family val="2"/>
    </font>
    <font>
      <sz val="18"/>
      <color theme="1"/>
      <name val="Arial"/>
      <family val="2"/>
    </font>
    <font>
      <sz val="18"/>
      <name val="Arial"/>
      <family val="2"/>
    </font>
    <font>
      <b/>
      <sz val="18"/>
      <color theme="1"/>
      <name val="Arial"/>
      <family val="2"/>
    </font>
    <font>
      <sz val="18"/>
      <color rgb="FFFF0000"/>
      <name val="Arial"/>
      <family val="2"/>
    </font>
    <font>
      <b/>
      <sz val="20"/>
      <name val="Arial"/>
      <family val="2"/>
    </font>
    <font>
      <b/>
      <sz val="18"/>
      <color rgb="FFFF0000"/>
      <name val="Arial"/>
      <family val="2"/>
    </font>
    <font>
      <b/>
      <sz val="22"/>
      <name val="Arial"/>
      <family val="2"/>
    </font>
    <font>
      <sz val="11"/>
      <name val="Calibri"/>
      <family val="2"/>
      <scheme val="minor"/>
    </font>
    <font>
      <i/>
      <sz val="10"/>
      <name val="Arial"/>
      <family val="2"/>
    </font>
    <font>
      <b/>
      <sz val="16"/>
      <name val="Calibri"/>
      <family val="2"/>
      <scheme val="minor"/>
    </font>
    <font>
      <b/>
      <sz val="12"/>
      <color theme="0"/>
      <name val="Arial"/>
      <family val="2"/>
    </font>
    <font>
      <sz val="14"/>
      <color theme="1"/>
      <name val="Calibri"/>
      <family val="2"/>
      <scheme val="minor"/>
    </font>
    <font>
      <sz val="14"/>
      <color theme="1"/>
      <name val="Arial"/>
      <family val="2"/>
    </font>
    <font>
      <sz val="14"/>
      <name val="Arial"/>
      <family val="2"/>
    </font>
    <font>
      <sz val="14"/>
      <color rgb="FFFF0000"/>
      <name val="Arial"/>
      <family val="2"/>
    </font>
    <font>
      <sz val="14"/>
      <color theme="1"/>
      <name val="Times New Roman"/>
      <family val="1"/>
    </font>
    <font>
      <b/>
      <sz val="14"/>
      <color rgb="FFFF0000"/>
      <name val="Calibri"/>
      <family val="2"/>
      <scheme val="minor"/>
    </font>
    <font>
      <sz val="14"/>
      <color theme="0" tint="-0.249977111117893"/>
      <name val="Arial"/>
      <family val="2"/>
    </font>
    <font>
      <b/>
      <sz val="14"/>
      <color theme="0"/>
      <name val="Arial"/>
      <family val="2"/>
    </font>
    <font>
      <sz val="14"/>
      <name val="Calibri"/>
      <family val="2"/>
      <scheme val="minor"/>
    </font>
    <font>
      <sz val="11"/>
      <color rgb="FF000000"/>
      <name val="Calibri"/>
      <family val="2"/>
    </font>
    <font>
      <b/>
      <sz val="14"/>
      <color rgb="FF000000"/>
      <name val="Calibri"/>
      <family val="2"/>
    </font>
    <font>
      <sz val="14"/>
      <color theme="0" tint="-0.249977111117893"/>
      <name val="Calibri"/>
      <family val="2"/>
    </font>
    <font>
      <sz val="16"/>
      <name val="Arial"/>
      <family val="2"/>
    </font>
    <font>
      <b/>
      <sz val="11"/>
      <color theme="1"/>
      <name val="Arial"/>
      <family val="2"/>
    </font>
    <font>
      <sz val="16"/>
      <color theme="1"/>
      <name val="Arial"/>
      <family val="2"/>
    </font>
    <font>
      <b/>
      <sz val="20"/>
      <color theme="0"/>
      <name val="Arial"/>
      <family val="2"/>
    </font>
    <font>
      <b/>
      <sz val="11"/>
      <color theme="1"/>
      <name val="Calibri"/>
      <family val="2"/>
      <scheme val="minor"/>
    </font>
    <font>
      <b/>
      <sz val="16"/>
      <color theme="1"/>
      <name val="Calibri"/>
      <family val="2"/>
      <scheme val="minor"/>
    </font>
    <font>
      <b/>
      <sz val="10"/>
      <name val="Arial"/>
      <family val="2"/>
    </font>
  </fonts>
  <fills count="2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8" tint="-0.49998474074526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rgb="FFE8F5F8"/>
        <bgColor indexed="64"/>
      </patternFill>
    </fill>
    <fill>
      <patternFill patternType="solid">
        <fgColor rgb="FFFEF9F4"/>
        <bgColor indexed="64"/>
      </patternFill>
    </fill>
    <fill>
      <patternFill patternType="solid">
        <fgColor rgb="FFFFFF99"/>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0000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top/>
      <bottom style="dotted">
        <color theme="0" tint="-0.499984740745262"/>
      </bottom>
      <diagonal/>
    </border>
    <border>
      <left style="thin">
        <color auto="1"/>
      </left>
      <right/>
      <top style="dotted">
        <color theme="0" tint="-0.499984740745262"/>
      </top>
      <bottom style="dotted">
        <color theme="0" tint="-0.499984740745262"/>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auto="1"/>
      </left>
      <right style="thin">
        <color auto="1"/>
      </right>
      <top/>
      <bottom style="dotted">
        <color theme="0" tint="-0.499984740745262"/>
      </bottom>
      <diagonal/>
    </border>
    <border>
      <left style="thin">
        <color auto="1"/>
      </left>
      <right style="thin">
        <color auto="1"/>
      </right>
      <top style="dotted">
        <color theme="0" tint="-0.499984740745262"/>
      </top>
      <bottom style="dotted">
        <color theme="0" tint="-0.499984740745262"/>
      </bottom>
      <diagonal/>
    </border>
    <border>
      <left style="thin">
        <color indexed="64"/>
      </left>
      <right style="thin">
        <color auto="1"/>
      </right>
      <top style="thin">
        <color indexed="64"/>
      </top>
      <bottom style="dotted">
        <color theme="0" tint="-0.499984740745262"/>
      </bottom>
      <diagonal/>
    </border>
    <border>
      <left/>
      <right style="thin">
        <color auto="1"/>
      </right>
      <top style="dotted">
        <color theme="0" tint="-0.499984740745262"/>
      </top>
      <bottom style="dotted">
        <color theme="0" tint="-0.499984740745262"/>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bottom style="medium">
        <color rgb="FF000000"/>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s>
  <cellStyleXfs count="84">
    <xf numFmtId="0" fontId="0" fillId="0" borderId="0"/>
    <xf numFmtId="0" fontId="2" fillId="0" borderId="0"/>
    <xf numFmtId="0" fontId="2" fillId="0" borderId="0"/>
    <xf numFmtId="9" fontId="2" fillId="0" borderId="0" applyFont="0" applyFill="0" applyBorder="0" applyAlignment="0" applyProtection="0"/>
    <xf numFmtId="0" fontId="2" fillId="0" borderId="0"/>
    <xf numFmtId="9" fontId="10" fillId="0" borderId="0" applyFont="0" applyFill="0" applyBorder="0" applyAlignment="0" applyProtection="0"/>
    <xf numFmtId="0" fontId="11" fillId="0" borderId="0"/>
    <xf numFmtId="0" fontId="2" fillId="0" borderId="0"/>
    <xf numFmtId="9" fontId="10"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2" fillId="0" borderId="0" applyNumberFormat="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7" fillId="0" borderId="0" applyFont="0" applyFill="0" applyBorder="0" applyAlignment="0" applyProtection="0"/>
    <xf numFmtId="164" fontId="10" fillId="0" borderId="0" applyFont="0" applyFill="0" applyBorder="0" applyAlignment="0" applyProtection="0"/>
    <xf numFmtId="164" fontId="2" fillId="0" borderId="0" applyFont="0" applyFill="0" applyBorder="0" applyAlignment="0" applyProtection="0"/>
    <xf numFmtId="164" fontId="10"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7" fillId="0" borderId="0"/>
    <xf numFmtId="0" fontId="2" fillId="0" borderId="0"/>
    <xf numFmtId="0" fontId="12" fillId="0" borderId="0" applyNumberFormat="0" applyFont="0" applyBorder="0" applyProtection="0"/>
    <xf numFmtId="0" fontId="2" fillId="0" borderId="0"/>
    <xf numFmtId="0" fontId="12" fillId="0" borderId="0" applyNumberFormat="0" applyFont="0" applyBorder="0" applyProtection="0"/>
    <xf numFmtId="0" fontId="13" fillId="0" borderId="0" applyNumberFormat="0" applyFont="0" applyBorder="0" applyProtection="0"/>
    <xf numFmtId="0" fontId="2" fillId="0" borderId="0"/>
    <xf numFmtId="0" fontId="2" fillId="0" borderId="0"/>
    <xf numFmtId="0" fontId="2" fillId="0" borderId="0"/>
    <xf numFmtId="0" fontId="13" fillId="0" borderId="0" applyNumberFormat="0" applyFont="0" applyBorder="0" applyProtection="0"/>
    <xf numFmtId="0" fontId="2" fillId="0" borderId="0"/>
    <xf numFmtId="0" fontId="2" fillId="0" borderId="0"/>
    <xf numFmtId="0" fontId="2" fillId="0" borderId="0"/>
    <xf numFmtId="0" fontId="2" fillId="0" borderId="0"/>
    <xf numFmtId="0" fontId="13" fillId="0" borderId="0" applyNumberFormat="0" applyFont="0" applyBorder="0" applyProtection="0"/>
    <xf numFmtId="0" fontId="2" fillId="0" borderId="0"/>
    <xf numFmtId="0" fontId="12" fillId="0" borderId="0" applyNumberFormat="0" applyFont="0" applyBorder="0" applyProtection="0"/>
    <xf numFmtId="0" fontId="2" fillId="0" borderId="0"/>
    <xf numFmtId="0" fontId="2" fillId="0" borderId="0"/>
    <xf numFmtId="0" fontId="11" fillId="0" borderId="0"/>
    <xf numFmtId="0" fontId="2" fillId="0" borderId="0"/>
    <xf numFmtId="0" fontId="12" fillId="0" borderId="0"/>
    <xf numFmtId="0" fontId="5" fillId="0" borderId="0"/>
    <xf numFmtId="0" fontId="2" fillId="0" borderId="0"/>
    <xf numFmtId="0" fontId="5" fillId="0" borderId="0"/>
    <xf numFmtId="0" fontId="13"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4" fillId="0" borderId="0"/>
    <xf numFmtId="9" fontId="5" fillId="0" borderId="0" applyFont="0" applyFill="0" applyBorder="0" applyAlignment="0" applyProtection="0"/>
  </cellStyleXfs>
  <cellXfs count="367">
    <xf numFmtId="0" fontId="0" fillId="0" borderId="0" xfId="0"/>
    <xf numFmtId="0" fontId="7" fillId="0" borderId="0" xfId="0" applyFont="1"/>
    <xf numFmtId="0" fontId="7" fillId="0" borderId="0" xfId="0" applyFont="1" applyAlignment="1">
      <alignment horizontal="center" vertical="top"/>
    </xf>
    <xf numFmtId="0" fontId="14" fillId="0" borderId="0" xfId="0" applyFont="1"/>
    <xf numFmtId="0" fontId="14" fillId="0" borderId="0" xfId="0" applyFont="1" applyBorder="1"/>
    <xf numFmtId="0" fontId="16" fillId="0" borderId="0" xfId="0" applyFont="1" applyBorder="1" applyAlignment="1">
      <alignment horizontal="center" vertical="center" wrapText="1"/>
    </xf>
    <xf numFmtId="0" fontId="17" fillId="0" borderId="0" xfId="0" applyFont="1" applyBorder="1" applyAlignment="1">
      <alignment horizontal="left" vertical="center" wrapText="1"/>
    </xf>
    <xf numFmtId="0" fontId="20" fillId="0" borderId="0" xfId="0" applyFont="1" applyBorder="1" applyAlignment="1">
      <alignment vertical="center"/>
    </xf>
    <xf numFmtId="0" fontId="4" fillId="0" borderId="0" xfId="0" applyFont="1" applyBorder="1" applyAlignment="1">
      <alignment vertical="center"/>
    </xf>
    <xf numFmtId="0" fontId="0" fillId="2" borderId="0" xfId="0" applyFill="1" applyAlignment="1">
      <alignment vertical="center"/>
    </xf>
    <xf numFmtId="0" fontId="23" fillId="2" borderId="0" xfId="0" applyFont="1" applyFill="1" applyBorder="1" applyAlignment="1" applyProtection="1">
      <alignment horizontal="center" vertical="top"/>
    </xf>
    <xf numFmtId="0" fontId="23"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xf>
    <xf numFmtId="0" fontId="23" fillId="2"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vertical="center"/>
    </xf>
    <xf numFmtId="0" fontId="24" fillId="0" borderId="0" xfId="0" applyFont="1" applyFill="1" applyBorder="1" applyAlignment="1">
      <alignment vertical="center" wrapText="1"/>
    </xf>
    <xf numFmtId="0" fontId="1" fillId="2" borderId="0" xfId="0" applyFont="1" applyFill="1" applyBorder="1" applyAlignment="1" applyProtection="1">
      <alignment vertical="center"/>
    </xf>
    <xf numFmtId="0" fontId="22" fillId="2" borderId="0" xfId="0" applyFont="1" applyFill="1" applyBorder="1" applyAlignment="1" applyProtection="1">
      <alignment vertical="top"/>
    </xf>
    <xf numFmtId="0" fontId="6" fillId="2" borderId="0" xfId="0" applyFont="1" applyFill="1" applyBorder="1" applyAlignment="1" applyProtection="1">
      <alignment vertical="top"/>
    </xf>
    <xf numFmtId="0" fontId="3" fillId="0" borderId="0" xfId="1" applyFont="1" applyFill="1" applyBorder="1" applyAlignment="1">
      <alignment vertical="center" wrapText="1"/>
    </xf>
    <xf numFmtId="0" fontId="6" fillId="12" borderId="26" xfId="1" applyFont="1" applyFill="1" applyBorder="1" applyAlignment="1" applyProtection="1">
      <alignment horizontal="center" vertical="center" wrapText="1"/>
    </xf>
    <xf numFmtId="0" fontId="15" fillId="0" borderId="0" xfId="0" applyFont="1" applyFill="1" applyBorder="1" applyAlignment="1">
      <alignment vertical="top" wrapText="1"/>
    </xf>
    <xf numFmtId="0" fontId="15" fillId="3" borderId="0" xfId="0" applyFont="1" applyFill="1" applyBorder="1" applyAlignment="1">
      <alignment vertical="top" wrapText="1"/>
    </xf>
    <xf numFmtId="0" fontId="25" fillId="0" borderId="1" xfId="0" applyFont="1" applyBorder="1" applyAlignment="1">
      <alignment horizontal="justify" vertical="center" wrapText="1"/>
    </xf>
    <xf numFmtId="0" fontId="25" fillId="0" borderId="1" xfId="0" applyFont="1" applyBorder="1" applyAlignment="1">
      <alignment vertical="center" wrapText="1"/>
    </xf>
    <xf numFmtId="0" fontId="25" fillId="0" borderId="33" xfId="0" applyFont="1" applyBorder="1" applyAlignment="1">
      <alignment horizontal="left" vertical="center" wrapText="1"/>
    </xf>
    <xf numFmtId="0" fontId="25" fillId="0" borderId="4" xfId="0" applyFont="1" applyBorder="1" applyAlignment="1">
      <alignment horizontal="left" vertical="center" wrapText="1"/>
    </xf>
    <xf numFmtId="0" fontId="25" fillId="0" borderId="3" xfId="0" applyFont="1" applyBorder="1" applyAlignment="1">
      <alignment horizontal="left" vertical="center" wrapText="1"/>
    </xf>
    <xf numFmtId="0" fontId="25" fillId="0" borderId="20" xfId="0" applyFont="1" applyBorder="1" applyAlignment="1">
      <alignment horizontal="left" vertical="center" wrapText="1"/>
    </xf>
    <xf numFmtId="0" fontId="25" fillId="0" borderId="37" xfId="0" applyFont="1" applyBorder="1" applyAlignment="1">
      <alignment horizontal="left" vertical="center" wrapText="1"/>
    </xf>
    <xf numFmtId="0" fontId="25" fillId="0" borderId="38" xfId="0" applyFont="1" applyBorder="1" applyAlignment="1">
      <alignment horizontal="left" vertical="center" wrapText="1"/>
    </xf>
    <xf numFmtId="0" fontId="25" fillId="0" borderId="1" xfId="0" applyFont="1" applyBorder="1" applyAlignment="1">
      <alignment horizontal="left" vertical="center" wrapText="1"/>
    </xf>
    <xf numFmtId="0" fontId="27" fillId="0" borderId="1" xfId="0" applyFont="1" applyBorder="1" applyAlignment="1" applyProtection="1">
      <alignment horizontal="center" vertical="center" wrapText="1"/>
    </xf>
    <xf numFmtId="0" fontId="27" fillId="0" borderId="33" xfId="0" applyFont="1" applyBorder="1" applyAlignment="1" applyProtection="1">
      <alignment horizontal="center" vertical="center" wrapText="1"/>
    </xf>
    <xf numFmtId="0" fontId="25" fillId="0" borderId="33" xfId="0" applyFont="1" applyBorder="1" applyAlignment="1">
      <alignment horizontal="justify" vertical="center" wrapText="1"/>
    </xf>
    <xf numFmtId="0" fontId="25" fillId="0" borderId="46" xfId="0" applyFont="1" applyBorder="1" applyAlignment="1">
      <alignment horizontal="justify" vertical="center" wrapText="1"/>
    </xf>
    <xf numFmtId="0" fontId="25" fillId="0" borderId="45" xfId="0" applyFont="1" applyBorder="1" applyAlignment="1">
      <alignment horizontal="left" vertical="center" wrapText="1"/>
    </xf>
    <xf numFmtId="0" fontId="25" fillId="0" borderId="46" xfId="0" applyFont="1" applyBorder="1" applyAlignment="1">
      <alignment horizontal="left" vertical="center" wrapText="1"/>
    </xf>
    <xf numFmtId="0" fontId="4" fillId="0" borderId="8" xfId="0" applyFont="1" applyBorder="1" applyAlignment="1" applyProtection="1">
      <alignment horizontal="center" vertical="top" wrapText="1"/>
    </xf>
    <xf numFmtId="0" fontId="27" fillId="0" borderId="3" xfId="0" applyFont="1" applyBorder="1" applyAlignment="1" applyProtection="1">
      <alignment horizontal="left" vertical="center" wrapText="1"/>
    </xf>
    <xf numFmtId="0" fontId="27" fillId="0" borderId="3" xfId="0" applyFont="1" applyBorder="1" applyAlignment="1" applyProtection="1">
      <alignment horizontal="center" vertical="center" wrapText="1"/>
    </xf>
    <xf numFmtId="0" fontId="4" fillId="0" borderId="33" xfId="0" applyFont="1" applyBorder="1" applyAlignment="1" applyProtection="1">
      <alignment horizontal="center" vertical="top" wrapText="1"/>
    </xf>
    <xf numFmtId="0" fontId="25" fillId="0" borderId="47" xfId="0" applyFont="1" applyBorder="1" applyAlignment="1">
      <alignment horizontal="left" vertical="center" wrapText="1"/>
    </xf>
    <xf numFmtId="0" fontId="25" fillId="0" borderId="48" xfId="0" applyFont="1" applyBorder="1" applyAlignment="1">
      <alignment horizontal="left" vertical="center" wrapText="1"/>
    </xf>
    <xf numFmtId="0" fontId="27" fillId="0" borderId="1" xfId="0" applyFont="1" applyFill="1" applyBorder="1" applyAlignment="1">
      <alignment horizontal="center" vertical="center" wrapText="1"/>
    </xf>
    <xf numFmtId="0" fontId="25" fillId="0" borderId="4" xfId="0" applyFont="1" applyBorder="1" applyAlignment="1">
      <alignment horizontal="justify" vertical="center" wrapText="1"/>
    </xf>
    <xf numFmtId="0" fontId="25" fillId="0" borderId="4" xfId="0" applyFont="1" applyBorder="1" applyAlignment="1">
      <alignment vertical="center" wrapText="1"/>
    </xf>
    <xf numFmtId="0" fontId="25" fillId="0" borderId="3" xfId="0" applyFont="1" applyBorder="1" applyAlignment="1">
      <alignment vertical="center" wrapText="1"/>
    </xf>
    <xf numFmtId="0" fontId="27" fillId="0" borderId="33" xfId="0" applyFont="1" applyFill="1" applyBorder="1" applyAlignment="1">
      <alignment horizontal="center" vertical="center" wrapText="1"/>
    </xf>
    <xf numFmtId="0" fontId="31" fillId="0" borderId="4" xfId="0" applyFont="1" applyFill="1" applyBorder="1" applyAlignment="1">
      <alignment horizontal="center" vertical="top" wrapText="1"/>
    </xf>
    <xf numFmtId="0" fontId="31" fillId="0" borderId="3" xfId="0" applyFont="1" applyFill="1" applyBorder="1" applyAlignment="1">
      <alignment horizontal="center" vertical="top" wrapText="1"/>
    </xf>
    <xf numFmtId="0" fontId="3" fillId="4" borderId="16" xfId="1" applyFont="1" applyFill="1" applyBorder="1" applyAlignment="1">
      <alignment vertical="center" wrapText="1"/>
    </xf>
    <xf numFmtId="0" fontId="3" fillId="4" borderId="17" xfId="1" applyFont="1" applyFill="1" applyBorder="1" applyAlignment="1">
      <alignment vertical="center" wrapText="1"/>
    </xf>
    <xf numFmtId="0" fontId="27" fillId="0" borderId="3" xfId="0" applyFont="1" applyFill="1" applyBorder="1" applyAlignment="1">
      <alignment horizontal="center" vertical="center" wrapText="1"/>
    </xf>
    <xf numFmtId="0" fontId="8" fillId="11" borderId="5" xfId="0" applyFont="1" applyFill="1" applyBorder="1" applyAlignment="1" applyProtection="1">
      <alignment horizontal="center" vertical="center"/>
    </xf>
    <xf numFmtId="0" fontId="8" fillId="11" borderId="40" xfId="0" applyFont="1" applyFill="1" applyBorder="1" applyAlignment="1">
      <alignment horizontal="center" vertical="center" wrapText="1"/>
    </xf>
    <xf numFmtId="0" fontId="6" fillId="10" borderId="5" xfId="2" applyFont="1" applyFill="1" applyBorder="1" applyAlignment="1" applyProtection="1">
      <alignment horizontal="center" vertical="center" wrapText="1"/>
    </xf>
    <xf numFmtId="0" fontId="6" fillId="10" borderId="6" xfId="2" applyFont="1" applyFill="1" applyBorder="1" applyAlignment="1" applyProtection="1">
      <alignment horizontal="center" vertical="center" wrapText="1"/>
    </xf>
    <xf numFmtId="0" fontId="6" fillId="10" borderId="40" xfId="1" applyFont="1" applyFill="1" applyBorder="1" applyAlignment="1" applyProtection="1">
      <alignment horizontal="center" vertical="center" wrapText="1"/>
    </xf>
    <xf numFmtId="0" fontId="6" fillId="12" borderId="5" xfId="1" applyFont="1" applyFill="1" applyBorder="1" applyAlignment="1" applyProtection="1">
      <alignment horizontal="center" vertical="center" wrapText="1"/>
    </xf>
    <xf numFmtId="0" fontId="6" fillId="12" borderId="6" xfId="1" applyFont="1" applyFill="1" applyBorder="1" applyAlignment="1" applyProtection="1">
      <alignment horizontal="center" vertical="center" wrapText="1"/>
    </xf>
    <xf numFmtId="0" fontId="6" fillId="12" borderId="40" xfId="1" applyFont="1" applyFill="1" applyBorder="1" applyAlignment="1" applyProtection="1">
      <alignment horizontal="center" vertical="center" wrapText="1"/>
    </xf>
    <xf numFmtId="0" fontId="27" fillId="0" borderId="1" xfId="0" applyFont="1" applyFill="1" applyBorder="1" applyAlignment="1">
      <alignment horizontal="left" vertical="center" wrapText="1"/>
    </xf>
    <xf numFmtId="0" fontId="8" fillId="11" borderId="31" xfId="0" applyFont="1" applyFill="1" applyBorder="1" applyAlignment="1" applyProtection="1">
      <alignment horizontal="center" vertical="center" wrapText="1"/>
    </xf>
    <xf numFmtId="0" fontId="27" fillId="0" borderId="27" xfId="0" applyFont="1" applyBorder="1" applyAlignment="1" applyProtection="1">
      <alignment horizontal="center" vertical="center" wrapText="1"/>
    </xf>
    <xf numFmtId="0" fontId="25" fillId="0" borderId="28" xfId="0" applyFont="1" applyBorder="1" applyAlignment="1">
      <alignment horizontal="justify" vertical="center" wrapText="1"/>
    </xf>
    <xf numFmtId="0" fontId="27" fillId="0" borderId="7" xfId="0" applyFont="1" applyBorder="1" applyAlignment="1" applyProtection="1">
      <alignment horizontal="center" vertical="center" wrapText="1"/>
    </xf>
    <xf numFmtId="0" fontId="25" fillId="0" borderId="23" xfId="0" applyFont="1" applyBorder="1" applyAlignment="1">
      <alignment horizontal="left" vertical="center" wrapText="1"/>
    </xf>
    <xf numFmtId="0" fontId="25" fillId="0" borderId="0" xfId="0" applyFont="1" applyAlignment="1">
      <alignment vertical="center" wrapText="1"/>
    </xf>
    <xf numFmtId="0" fontId="25" fillId="0" borderId="51" xfId="0" applyFont="1" applyBorder="1" applyAlignment="1">
      <alignment horizontal="justify" vertical="center" wrapText="1"/>
    </xf>
    <xf numFmtId="0" fontId="25" fillId="0" borderId="52" xfId="0" applyFont="1" applyBorder="1" applyAlignment="1">
      <alignment horizontal="justify" vertical="center" wrapText="1"/>
    </xf>
    <xf numFmtId="0" fontId="27" fillId="0" borderId="33" xfId="0" applyFont="1" applyFill="1" applyBorder="1" applyAlignment="1">
      <alignment horizontal="left" vertical="center" wrapText="1"/>
    </xf>
    <xf numFmtId="0" fontId="33" fillId="0" borderId="22" xfId="0" applyFont="1" applyBorder="1" applyAlignment="1">
      <alignment horizontal="left" vertical="center" wrapText="1"/>
    </xf>
    <xf numFmtId="0" fontId="27" fillId="0" borderId="3" xfId="0" applyFont="1" applyFill="1" applyBorder="1" applyAlignment="1">
      <alignment horizontal="left" vertical="center" wrapText="1"/>
    </xf>
    <xf numFmtId="0" fontId="26" fillId="0" borderId="28" xfId="0" applyFont="1" applyBorder="1" applyAlignment="1" applyProtection="1">
      <alignment horizontal="left" vertical="center" wrapText="1"/>
    </xf>
    <xf numFmtId="0" fontId="26" fillId="0" borderId="1" xfId="0" applyFont="1" applyBorder="1" applyAlignment="1" applyProtection="1">
      <alignment horizontal="left" vertical="center" wrapText="1"/>
    </xf>
    <xf numFmtId="0" fontId="27" fillId="0" borderId="1" xfId="0" applyFont="1" applyBorder="1" applyAlignment="1" applyProtection="1">
      <alignment horizontal="left" vertical="center" wrapText="1"/>
    </xf>
    <xf numFmtId="0" fontId="27" fillId="0" borderId="33" xfId="0" applyFont="1" applyBorder="1" applyAlignment="1" applyProtection="1">
      <alignment horizontal="left" vertical="center" wrapText="1"/>
    </xf>
    <xf numFmtId="0" fontId="27" fillId="0" borderId="4" xfId="0" applyFont="1" applyFill="1" applyBorder="1" applyAlignment="1">
      <alignment horizontal="left" vertical="center" wrapText="1"/>
    </xf>
    <xf numFmtId="0" fontId="25" fillId="0" borderId="3" xfId="0" applyNumberFormat="1" applyFont="1" applyBorder="1" applyAlignment="1">
      <alignment vertical="center" wrapText="1"/>
    </xf>
    <xf numFmtId="0" fontId="25" fillId="0" borderId="1" xfId="0" applyNumberFormat="1" applyFont="1" applyBorder="1" applyAlignment="1">
      <alignment vertical="center" wrapText="1"/>
    </xf>
    <xf numFmtId="0" fontId="33" fillId="0" borderId="1" xfId="0" applyNumberFormat="1" applyFont="1" applyBorder="1" applyAlignment="1">
      <alignment vertical="center" wrapText="1"/>
    </xf>
    <xf numFmtId="0" fontId="25" fillId="0" borderId="0" xfId="0" applyFont="1"/>
    <xf numFmtId="0" fontId="27" fillId="14" borderId="33"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5" fillId="15" borderId="11" xfId="0" applyFont="1" applyFill="1" applyBorder="1" applyAlignment="1">
      <alignment horizontal="center" vertical="center" wrapText="1"/>
    </xf>
    <xf numFmtId="0" fontId="25" fillId="15" borderId="43" xfId="0" applyFont="1" applyFill="1" applyBorder="1" applyAlignment="1">
      <alignment horizontal="center" vertical="center" wrapText="1"/>
    </xf>
    <xf numFmtId="0" fontId="25" fillId="15" borderId="14" xfId="0" applyFont="1" applyFill="1" applyBorder="1" applyAlignment="1">
      <alignment horizontal="center" vertical="center" wrapText="1"/>
    </xf>
    <xf numFmtId="0" fontId="25" fillId="15" borderId="44" xfId="0" applyFont="1" applyFill="1" applyBorder="1" applyAlignment="1">
      <alignment horizontal="center" vertical="center" wrapText="1"/>
    </xf>
    <xf numFmtId="0" fontId="27" fillId="15" borderId="3"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31" fillId="0" borderId="4" xfId="0" applyFont="1" applyBorder="1" applyAlignment="1" applyProtection="1">
      <alignment horizontal="center" vertical="center" wrapText="1"/>
    </xf>
    <xf numFmtId="0" fontId="26" fillId="0" borderId="59" xfId="0" applyFont="1" applyBorder="1" applyAlignment="1" applyProtection="1">
      <alignment horizontal="center" vertical="center" wrapText="1"/>
    </xf>
    <xf numFmtId="0" fontId="26" fillId="0" borderId="25" xfId="0" applyFont="1" applyBorder="1" applyAlignment="1" applyProtection="1">
      <alignment horizontal="center" vertical="center" wrapText="1"/>
    </xf>
    <xf numFmtId="0" fontId="27" fillId="0" borderId="25" xfId="0" applyFont="1" applyBorder="1" applyAlignment="1" applyProtection="1">
      <alignment horizontal="center" vertical="center" wrapText="1"/>
    </xf>
    <xf numFmtId="0" fontId="35" fillId="0" borderId="60" xfId="82" applyFont="1" applyBorder="1" applyAlignment="1">
      <alignment horizontal="center" vertical="center" wrapText="1"/>
    </xf>
    <xf numFmtId="0" fontId="36" fillId="0" borderId="61" xfId="82" applyFont="1" applyBorder="1" applyAlignment="1">
      <alignment horizontal="center" vertical="top" wrapText="1"/>
    </xf>
    <xf numFmtId="0" fontId="36" fillId="0" borderId="62" xfId="82" applyFont="1" applyBorder="1" applyAlignment="1">
      <alignment horizontal="center" vertical="center" wrapText="1"/>
    </xf>
    <xf numFmtId="0" fontId="36" fillId="0" borderId="61" xfId="82" applyFont="1" applyBorder="1" applyAlignment="1">
      <alignment horizontal="center" vertical="center" wrapText="1"/>
    </xf>
    <xf numFmtId="0" fontId="36" fillId="0" borderId="63" xfId="82" applyFont="1" applyBorder="1" applyAlignment="1">
      <alignment horizontal="center" vertical="center" wrapText="1"/>
    </xf>
    <xf numFmtId="0" fontId="31" fillId="0" borderId="3" xfId="0" applyFont="1" applyBorder="1" applyAlignment="1" applyProtection="1">
      <alignment horizontal="center" vertical="center" wrapText="1"/>
    </xf>
    <xf numFmtId="0" fontId="27" fillId="0" borderId="3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4" xfId="0" applyFont="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5" fillId="15" borderId="13" xfId="0" applyFont="1" applyFill="1" applyBorder="1" applyAlignment="1">
      <alignment horizontal="center" vertical="center" wrapText="1"/>
    </xf>
    <xf numFmtId="0" fontId="33" fillId="2" borderId="0" xfId="0" applyFont="1" applyFill="1" applyBorder="1" applyAlignment="1" applyProtection="1">
      <alignment horizontal="center" vertical="center"/>
    </xf>
    <xf numFmtId="167" fontId="33" fillId="2" borderId="0" xfId="0" applyNumberFormat="1" applyFont="1" applyFill="1" applyBorder="1" applyAlignment="1" applyProtection="1">
      <alignment horizontal="center" vertical="center"/>
    </xf>
    <xf numFmtId="0" fontId="33" fillId="2" borderId="0" xfId="0" applyNumberFormat="1" applyFont="1" applyFill="1" applyBorder="1" applyAlignment="1" applyProtection="1">
      <alignment horizontal="center" vertical="center"/>
    </xf>
    <xf numFmtId="0" fontId="25" fillId="0" borderId="1" xfId="0" applyFont="1" applyBorder="1" applyAlignment="1">
      <alignment horizontal="center" vertical="center"/>
    </xf>
    <xf numFmtId="0" fontId="25" fillId="0" borderId="39" xfId="0" applyFont="1" applyBorder="1" applyAlignment="1">
      <alignment horizontal="center" vertical="center"/>
    </xf>
    <xf numFmtId="0" fontId="27" fillId="15" borderId="39" xfId="0" applyFont="1" applyFill="1" applyBorder="1" applyAlignment="1" applyProtection="1">
      <alignment horizontal="center" vertical="center" wrapText="1"/>
      <protection locked="0"/>
    </xf>
    <xf numFmtId="0" fontId="27" fillId="14" borderId="27" xfId="0" applyFont="1" applyFill="1" applyBorder="1" applyAlignment="1" applyProtection="1">
      <alignment horizontal="center" vertical="center"/>
      <protection locked="0"/>
    </xf>
    <xf numFmtId="0" fontId="27" fillId="14" borderId="28" xfId="0" applyFont="1" applyFill="1" applyBorder="1" applyAlignment="1" applyProtection="1">
      <alignment horizontal="center" vertical="center"/>
      <protection locked="0"/>
    </xf>
    <xf numFmtId="0" fontId="28" fillId="14" borderId="39" xfId="0" applyFont="1" applyFill="1" applyBorder="1" applyAlignment="1">
      <alignment horizontal="center" vertical="center" wrapText="1"/>
    </xf>
    <xf numFmtId="0" fontId="25" fillId="0" borderId="2" xfId="0" applyFont="1" applyBorder="1" applyAlignment="1">
      <alignment horizontal="center" vertical="center"/>
    </xf>
    <xf numFmtId="0" fontId="27" fillId="15" borderId="2" xfId="0" applyFont="1" applyFill="1" applyBorder="1" applyAlignment="1" applyProtection="1">
      <alignment horizontal="center" vertical="center" wrapText="1"/>
      <protection locked="0"/>
    </xf>
    <xf numFmtId="0" fontId="27" fillId="14" borderId="7" xfId="0" applyFont="1" applyFill="1" applyBorder="1" applyAlignment="1" applyProtection="1">
      <alignment horizontal="center" vertical="center"/>
      <protection locked="0"/>
    </xf>
    <xf numFmtId="0" fontId="27" fillId="14" borderId="1" xfId="0" applyFont="1" applyFill="1" applyBorder="1" applyAlignment="1" applyProtection="1">
      <alignment horizontal="center" vertical="center"/>
      <protection locked="0"/>
    </xf>
    <xf numFmtId="0" fontId="28" fillId="14" borderId="2" xfId="0" applyFont="1" applyFill="1" applyBorder="1" applyAlignment="1">
      <alignment horizontal="center" vertical="center" wrapText="1"/>
    </xf>
    <xf numFmtId="0" fontId="25" fillId="0" borderId="43" xfId="0" applyFont="1" applyBorder="1" applyAlignment="1">
      <alignment horizontal="center" vertical="center"/>
    </xf>
    <xf numFmtId="0" fontId="25" fillId="0" borderId="33" xfId="0" applyFont="1" applyBorder="1" applyAlignment="1">
      <alignment horizontal="center" vertical="center"/>
    </xf>
    <xf numFmtId="0" fontId="25" fillId="0" borderId="11" xfId="0" applyFont="1" applyBorder="1" applyAlignment="1">
      <alignment horizontal="center" vertical="center"/>
    </xf>
    <xf numFmtId="0" fontId="25" fillId="0" borderId="4" xfId="0" applyFont="1" applyBorder="1" applyAlignment="1">
      <alignment horizontal="center" vertical="center"/>
    </xf>
    <xf numFmtId="0" fontId="25" fillId="14" borderId="13" xfId="0" applyFont="1" applyFill="1" applyBorder="1" applyAlignment="1">
      <alignment horizontal="center" vertical="center" wrapText="1"/>
    </xf>
    <xf numFmtId="0" fontId="25" fillId="0" borderId="14" xfId="0" applyFont="1" applyBorder="1" applyAlignment="1">
      <alignment horizontal="center" vertical="center"/>
    </xf>
    <xf numFmtId="0" fontId="25" fillId="15" borderId="12" xfId="0" applyFont="1" applyFill="1" applyBorder="1" applyAlignment="1">
      <alignment horizontal="center" vertical="center" wrapText="1"/>
    </xf>
    <xf numFmtId="0" fontId="25" fillId="14" borderId="12" xfId="0" applyFont="1" applyFill="1" applyBorder="1" applyAlignment="1">
      <alignment horizontal="center" vertical="center" wrapText="1"/>
    </xf>
    <xf numFmtId="0" fontId="25" fillId="0" borderId="56" xfId="0" applyFont="1" applyBorder="1" applyAlignment="1">
      <alignment horizontal="center" vertical="center"/>
    </xf>
    <xf numFmtId="0" fontId="25" fillId="0" borderId="9" xfId="0" applyFont="1" applyBorder="1" applyAlignment="1">
      <alignment horizontal="center" vertical="center"/>
    </xf>
    <xf numFmtId="0" fontId="25" fillId="0" borderId="58" xfId="0" applyFont="1" applyBorder="1" applyAlignment="1">
      <alignment horizontal="center" vertical="center"/>
    </xf>
    <xf numFmtId="0" fontId="25" fillId="14" borderId="24" xfId="0" applyFont="1" applyFill="1" applyBorder="1" applyAlignment="1">
      <alignment horizontal="center" vertical="center" wrapText="1"/>
    </xf>
    <xf numFmtId="0" fontId="27" fillId="14" borderId="3" xfId="0" applyFont="1" applyFill="1" applyBorder="1" applyAlignment="1" applyProtection="1">
      <alignment horizontal="center" vertical="center"/>
      <protection locked="0"/>
    </xf>
    <xf numFmtId="0" fontId="27" fillId="14" borderId="33" xfId="0" applyFont="1" applyFill="1" applyBorder="1" applyAlignment="1" applyProtection="1">
      <alignment horizontal="center" vertical="center"/>
      <protection locked="0"/>
    </xf>
    <xf numFmtId="0" fontId="27" fillId="0" borderId="8" xfId="0" applyFont="1" applyBorder="1" applyAlignment="1" applyProtection="1">
      <alignment horizontal="center" vertical="center" wrapText="1"/>
    </xf>
    <xf numFmtId="0" fontId="27" fillId="14" borderId="4" xfId="0" applyFont="1" applyFill="1" applyBorder="1" applyAlignment="1" applyProtection="1">
      <alignment horizontal="center" vertical="center" wrapText="1"/>
    </xf>
    <xf numFmtId="0" fontId="27" fillId="14" borderId="3" xfId="0" applyFont="1" applyFill="1" applyBorder="1" applyAlignment="1" applyProtection="1">
      <alignment horizontal="center" vertical="center" wrapText="1"/>
    </xf>
    <xf numFmtId="0" fontId="27" fillId="4" borderId="17" xfId="1" applyFont="1" applyFill="1" applyBorder="1" applyAlignment="1">
      <alignment horizontal="center" vertical="center" wrapText="1"/>
    </xf>
    <xf numFmtId="0" fontId="27" fillId="0" borderId="0" xfId="0" applyFont="1" applyFill="1" applyBorder="1" applyAlignment="1">
      <alignment horizontal="center" vertical="center" wrapText="1"/>
    </xf>
    <xf numFmtId="0" fontId="26" fillId="0" borderId="0" xfId="0" applyFont="1" applyAlignment="1">
      <alignment horizontal="center" vertical="center"/>
    </xf>
    <xf numFmtId="0" fontId="26" fillId="15" borderId="15" xfId="0" applyFont="1" applyFill="1" applyBorder="1" applyAlignment="1">
      <alignment horizontal="center" vertical="center"/>
    </xf>
    <xf numFmtId="0" fontId="27" fillId="15" borderId="7" xfId="0" applyFont="1" applyFill="1" applyBorder="1" applyAlignment="1" applyProtection="1">
      <alignment horizontal="center" vertical="center" wrapText="1"/>
    </xf>
    <xf numFmtId="0" fontId="26" fillId="15" borderId="3" xfId="0" applyFont="1" applyFill="1" applyBorder="1" applyAlignment="1" applyProtection="1">
      <alignment horizontal="center" vertical="center"/>
      <protection locked="0"/>
    </xf>
    <xf numFmtId="0" fontId="26" fillId="15" borderId="1" xfId="0" applyFont="1" applyFill="1" applyBorder="1" applyAlignment="1" applyProtection="1">
      <alignment horizontal="center" vertical="center"/>
      <protection locked="0"/>
    </xf>
    <xf numFmtId="0" fontId="26" fillId="15" borderId="33" xfId="0" applyFont="1" applyFill="1" applyBorder="1" applyAlignment="1" applyProtection="1">
      <alignment horizontal="center" vertical="center"/>
      <protection locked="0"/>
    </xf>
    <xf numFmtId="0" fontId="27" fillId="15" borderId="8" xfId="0" applyFont="1" applyFill="1" applyBorder="1" applyAlignment="1" applyProtection="1">
      <alignment horizontal="center" vertical="center" wrapText="1"/>
    </xf>
    <xf numFmtId="0" fontId="27" fillId="15" borderId="4" xfId="0" applyFont="1" applyFill="1" applyBorder="1" applyAlignment="1" applyProtection="1">
      <alignment horizontal="center" vertical="center" wrapText="1"/>
    </xf>
    <xf numFmtId="0" fontId="27" fillId="15" borderId="3" xfId="0" applyFont="1" applyFill="1" applyBorder="1" applyAlignment="1" applyProtection="1">
      <alignment horizontal="center" vertical="center" wrapText="1"/>
    </xf>
    <xf numFmtId="0" fontId="27" fillId="15" borderId="33" xfId="0" applyFont="1" applyFill="1" applyBorder="1" applyAlignment="1" applyProtection="1">
      <alignment horizontal="center" vertical="center" wrapText="1"/>
    </xf>
    <xf numFmtId="0" fontId="27" fillId="15" borderId="33" xfId="0" applyFont="1" applyFill="1" applyBorder="1" applyAlignment="1">
      <alignment horizontal="center" vertical="center" wrapText="1"/>
    </xf>
    <xf numFmtId="0" fontId="27" fillId="15" borderId="4" xfId="0" applyFont="1" applyFill="1" applyBorder="1" applyAlignment="1">
      <alignment horizontal="center" vertical="center" wrapText="1"/>
    </xf>
    <xf numFmtId="0" fontId="8" fillId="7" borderId="1" xfId="0" applyFont="1" applyFill="1" applyBorder="1" applyAlignment="1">
      <alignment horizontal="left" vertical="center"/>
    </xf>
    <xf numFmtId="0" fontId="8" fillId="8" borderId="1" xfId="0" applyFont="1" applyFill="1" applyBorder="1" applyAlignment="1">
      <alignment horizontal="left" vertical="center"/>
    </xf>
    <xf numFmtId="0" fontId="8" fillId="13" borderId="1" xfId="0" applyFont="1" applyFill="1" applyBorder="1" applyAlignment="1">
      <alignment horizontal="left" vertical="center"/>
    </xf>
    <xf numFmtId="0" fontId="39" fillId="0" borderId="0" xfId="0" applyFont="1" applyBorder="1" applyAlignment="1">
      <alignment horizontal="left" vertical="center" wrapText="1"/>
    </xf>
    <xf numFmtId="0" fontId="9" fillId="0" borderId="0" xfId="0" applyFont="1" applyBorder="1" applyAlignment="1">
      <alignment horizontal="center" vertical="center"/>
    </xf>
    <xf numFmtId="0" fontId="6" fillId="16" borderId="1" xfId="0" applyFont="1" applyFill="1" applyBorder="1" applyAlignment="1" applyProtection="1">
      <alignment horizontal="center" vertical="center" wrapText="1"/>
    </xf>
    <xf numFmtId="0" fontId="6" fillId="16"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6" borderId="3" xfId="0" applyFont="1" applyFill="1" applyBorder="1" applyAlignment="1">
      <alignment horizontal="left" vertical="center"/>
    </xf>
    <xf numFmtId="0" fontId="6" fillId="16" borderId="3" xfId="0" applyFont="1" applyFill="1" applyBorder="1" applyAlignment="1" applyProtection="1">
      <alignment horizontal="center" vertical="center" wrapText="1"/>
    </xf>
    <xf numFmtId="0" fontId="9" fillId="0" borderId="12" xfId="0" applyFont="1" applyBorder="1" applyAlignment="1">
      <alignment horizontal="center" vertical="center"/>
    </xf>
    <xf numFmtId="0" fontId="8" fillId="0" borderId="14" xfId="0" applyFont="1" applyBorder="1" applyAlignment="1">
      <alignment horizontal="left" vertical="center" wrapText="1"/>
    </xf>
    <xf numFmtId="0" fontId="9" fillId="0" borderId="7" xfId="0" applyFont="1" applyBorder="1" applyAlignment="1">
      <alignment horizontal="center" vertical="center"/>
    </xf>
    <xf numFmtId="0" fontId="8" fillId="0" borderId="2" xfId="0" applyFont="1" applyBorder="1" applyAlignment="1">
      <alignment horizontal="left" vertical="center" wrapText="1"/>
    </xf>
    <xf numFmtId="0" fontId="9" fillId="0" borderId="5" xfId="0" applyFont="1" applyBorder="1" applyAlignment="1">
      <alignment horizontal="center" vertical="center"/>
    </xf>
    <xf numFmtId="0" fontId="8" fillId="0" borderId="6" xfId="0" applyFont="1" applyBorder="1" applyAlignment="1">
      <alignment horizontal="left" vertical="center"/>
    </xf>
    <xf numFmtId="0" fontId="27" fillId="14" borderId="33" xfId="0" applyFont="1" applyFill="1" applyBorder="1" applyAlignment="1">
      <alignment horizontal="left" vertical="center" wrapText="1"/>
    </xf>
    <xf numFmtId="0" fontId="6" fillId="4" borderId="34" xfId="1" applyFont="1" applyFill="1" applyBorder="1" applyAlignment="1">
      <alignment horizontal="center" vertical="center" wrapText="1"/>
    </xf>
    <xf numFmtId="0" fontId="43" fillId="6" borderId="64" xfId="4" applyFont="1" applyFill="1" applyBorder="1" applyAlignment="1">
      <alignment horizontal="center" vertical="center" wrapText="1"/>
    </xf>
    <xf numFmtId="0" fontId="43" fillId="7" borderId="9" xfId="4" applyFont="1" applyFill="1" applyBorder="1" applyAlignment="1">
      <alignment horizontal="center" vertical="center" wrapText="1"/>
    </xf>
    <xf numFmtId="0" fontId="43" fillId="17" borderId="9" xfId="4" applyFont="1" applyFill="1" applyBorder="1" applyAlignment="1">
      <alignment horizontal="center" vertical="center" wrapText="1"/>
    </xf>
    <xf numFmtId="0" fontId="43" fillId="8" borderId="23" xfId="4" applyFont="1" applyFill="1" applyBorder="1" applyAlignment="1">
      <alignment horizontal="center" vertical="center" wrapText="1"/>
    </xf>
    <xf numFmtId="0" fontId="2" fillId="0" borderId="30" xfId="4" applyFont="1" applyBorder="1" applyAlignment="1">
      <alignment horizontal="center" vertical="center" wrapText="1"/>
    </xf>
    <xf numFmtId="0" fontId="2" fillId="0" borderId="3" xfId="4" applyFont="1" applyBorder="1" applyAlignment="1">
      <alignment horizontal="center" vertical="center" wrapText="1"/>
    </xf>
    <xf numFmtId="0" fontId="2" fillId="0" borderId="32" xfId="4" applyFont="1" applyBorder="1" applyAlignment="1">
      <alignment horizontal="center" vertical="center" wrapText="1"/>
    </xf>
    <xf numFmtId="0" fontId="2" fillId="0" borderId="25" xfId="4" applyFont="1" applyBorder="1" applyAlignment="1">
      <alignment horizontal="center" vertical="center" wrapText="1"/>
    </xf>
    <xf numFmtId="0" fontId="43" fillId="3" borderId="1" xfId="4" applyFont="1" applyFill="1" applyBorder="1" applyAlignment="1">
      <alignment horizontal="center" vertical="center" wrapText="1"/>
    </xf>
    <xf numFmtId="0" fontId="43" fillId="0" borderId="57" xfId="4" applyFont="1" applyFill="1" applyBorder="1" applyAlignment="1">
      <alignment horizontal="center" vertical="center" wrapText="1"/>
    </xf>
    <xf numFmtId="0" fontId="43" fillId="3" borderId="1" xfId="4" applyFont="1" applyFill="1" applyBorder="1" applyAlignment="1">
      <alignment horizontal="center" vertical="center"/>
    </xf>
    <xf numFmtId="9" fontId="43" fillId="18" borderId="33" xfId="83" applyFont="1" applyFill="1" applyBorder="1" applyAlignment="1">
      <alignment horizontal="center" vertical="center"/>
    </xf>
    <xf numFmtId="9" fontId="43" fillId="18" borderId="33" xfId="83" applyFont="1" applyFill="1" applyBorder="1" applyAlignment="1">
      <alignment horizontal="center" vertical="center" wrapText="1"/>
    </xf>
    <xf numFmtId="9" fontId="43" fillId="18" borderId="33" xfId="4" applyNumberFormat="1" applyFont="1" applyFill="1" applyBorder="1" applyAlignment="1">
      <alignment horizontal="center" vertical="center" wrapText="1"/>
    </xf>
    <xf numFmtId="2" fontId="43" fillId="18" borderId="54" xfId="83" applyNumberFormat="1" applyFont="1" applyFill="1" applyBorder="1" applyAlignment="1">
      <alignment horizontal="center" vertical="center"/>
    </xf>
    <xf numFmtId="14" fontId="27" fillId="15" borderId="28" xfId="0" applyNumberFormat="1" applyFont="1" applyFill="1" applyBorder="1" applyAlignment="1" applyProtection="1">
      <alignment horizontal="center" vertical="center" wrapText="1"/>
      <protection locked="0"/>
    </xf>
    <xf numFmtId="49" fontId="27" fillId="15" borderId="7" xfId="0" applyNumberFormat="1" applyFont="1" applyFill="1" applyBorder="1" applyAlignment="1" applyProtection="1">
      <alignment horizontal="center" vertical="center"/>
      <protection locked="0"/>
    </xf>
    <xf numFmtId="14" fontId="27" fillId="15" borderId="1" xfId="0" applyNumberFormat="1" applyFont="1" applyFill="1" applyBorder="1" applyAlignment="1" applyProtection="1">
      <alignment horizontal="center" vertical="center" wrapText="1"/>
      <protection locked="0"/>
    </xf>
    <xf numFmtId="0" fontId="26" fillId="15" borderId="0" xfId="0" applyFont="1" applyFill="1" applyAlignment="1">
      <alignment wrapText="1"/>
    </xf>
    <xf numFmtId="0" fontId="27" fillId="15" borderId="2" xfId="0" applyFont="1" applyFill="1" applyBorder="1" applyAlignment="1" applyProtection="1">
      <alignment horizontal="center" vertical="top" wrapText="1"/>
      <protection locked="0"/>
    </xf>
    <xf numFmtId="14" fontId="26" fillId="15" borderId="1" xfId="0" applyNumberFormat="1" applyFont="1" applyFill="1" applyBorder="1" applyAlignment="1" applyProtection="1">
      <alignment horizontal="center" vertical="center"/>
      <protection locked="0"/>
    </xf>
    <xf numFmtId="0" fontId="26" fillId="15" borderId="1" xfId="0" applyFont="1" applyFill="1" applyBorder="1" applyAlignment="1" applyProtection="1">
      <alignment horizontal="center" vertical="center" wrapText="1"/>
      <protection locked="0"/>
    </xf>
    <xf numFmtId="14" fontId="26" fillId="15" borderId="33" xfId="0" applyNumberFormat="1" applyFont="1" applyFill="1" applyBorder="1" applyAlignment="1" applyProtection="1">
      <alignment horizontal="center" vertical="center"/>
      <protection locked="0"/>
    </xf>
    <xf numFmtId="0" fontId="26" fillId="15" borderId="33" xfId="0" applyFont="1" applyFill="1" applyBorder="1" applyAlignment="1" applyProtection="1">
      <alignment horizontal="center" vertical="center" wrapText="1"/>
      <protection locked="0"/>
    </xf>
    <xf numFmtId="14" fontId="27" fillId="15" borderId="1" xfId="0" applyNumberFormat="1" applyFont="1" applyFill="1" applyBorder="1" applyAlignment="1">
      <alignment horizontal="center" vertical="center" wrapText="1"/>
    </xf>
    <xf numFmtId="0" fontId="25" fillId="14" borderId="33" xfId="0" applyFont="1" applyFill="1" applyBorder="1" applyAlignment="1">
      <alignment vertical="center" wrapText="1"/>
    </xf>
    <xf numFmtId="0" fontId="25" fillId="14" borderId="4" xfId="0" applyFont="1" applyFill="1" applyBorder="1" applyAlignment="1">
      <alignment vertical="center" wrapText="1"/>
    </xf>
    <xf numFmtId="0" fontId="25" fillId="14" borderId="9" xfId="0" applyFont="1" applyFill="1" applyBorder="1" applyAlignment="1">
      <alignment vertical="center" wrapText="1"/>
    </xf>
    <xf numFmtId="0" fontId="27" fillId="14" borderId="8" xfId="0" applyFont="1" applyFill="1" applyBorder="1" applyAlignment="1" applyProtection="1">
      <alignment vertical="center" wrapText="1"/>
    </xf>
    <xf numFmtId="0" fontId="27" fillId="14" borderId="4" xfId="0" applyFont="1" applyFill="1" applyBorder="1" applyAlignment="1" applyProtection="1">
      <alignment vertical="center" wrapText="1"/>
    </xf>
    <xf numFmtId="0" fontId="27" fillId="14" borderId="3" xfId="0" applyFont="1" applyFill="1" applyBorder="1" applyAlignment="1" applyProtection="1">
      <alignment vertical="center" wrapText="1"/>
    </xf>
    <xf numFmtId="0" fontId="27" fillId="15" borderId="8" xfId="0" applyFont="1" applyFill="1" applyBorder="1" applyAlignment="1" applyProtection="1">
      <alignment vertical="center" wrapText="1"/>
    </xf>
    <xf numFmtId="0" fontId="27" fillId="15" borderId="4" xfId="0" applyFont="1" applyFill="1" applyBorder="1" applyAlignment="1" applyProtection="1">
      <alignment vertical="center" wrapText="1"/>
    </xf>
    <xf numFmtId="0" fontId="27" fillId="15" borderId="3" xfId="0" applyFont="1" applyFill="1" applyBorder="1" applyAlignment="1" applyProtection="1">
      <alignment vertical="center" wrapText="1"/>
    </xf>
    <xf numFmtId="0" fontId="27" fillId="14" borderId="33" xfId="0" applyFont="1" applyFill="1" applyBorder="1" applyAlignment="1" applyProtection="1">
      <alignment vertical="center" wrapText="1"/>
    </xf>
    <xf numFmtId="0" fontId="25" fillId="14" borderId="43" xfId="0" applyFont="1" applyFill="1" applyBorder="1" applyAlignment="1">
      <alignment vertical="center" wrapText="1"/>
    </xf>
    <xf numFmtId="0" fontId="25" fillId="14" borderId="44" xfId="0" applyFont="1" applyFill="1" applyBorder="1" applyAlignment="1">
      <alignment vertical="center" wrapText="1"/>
    </xf>
    <xf numFmtId="2" fontId="6" fillId="4" borderId="17" xfId="1" applyNumberFormat="1" applyFont="1" applyFill="1" applyBorder="1" applyAlignment="1">
      <alignment horizontal="center" vertical="center" wrapText="1"/>
    </xf>
    <xf numFmtId="0" fontId="25" fillId="14" borderId="3" xfId="0" applyFont="1" applyFill="1" applyBorder="1" applyAlignment="1">
      <alignment vertical="center" wrapText="1"/>
    </xf>
    <xf numFmtId="14" fontId="25" fillId="15" borderId="33" xfId="0" applyNumberFormat="1" applyFont="1" applyFill="1" applyBorder="1" applyAlignment="1">
      <alignment vertical="center" wrapText="1"/>
    </xf>
    <xf numFmtId="0" fontId="25" fillId="15" borderId="4" xfId="0" applyFont="1" applyFill="1" applyBorder="1" applyAlignment="1">
      <alignment vertical="center" wrapText="1"/>
    </xf>
    <xf numFmtId="0" fontId="25" fillId="15" borderId="9" xfId="0" applyFont="1" applyFill="1" applyBorder="1" applyAlignment="1">
      <alignment vertical="center" wrapText="1"/>
    </xf>
    <xf numFmtId="14" fontId="25" fillId="15" borderId="4" xfId="0" applyNumberFormat="1" applyFont="1" applyFill="1" applyBorder="1" applyAlignment="1">
      <alignment vertical="center" wrapText="1"/>
    </xf>
    <xf numFmtId="0" fontId="26" fillId="15" borderId="3" xfId="0" applyFont="1" applyFill="1" applyBorder="1" applyAlignment="1" applyProtection="1">
      <alignment horizontal="center" vertical="center" wrapText="1"/>
      <protection locked="0"/>
    </xf>
    <xf numFmtId="0" fontId="27" fillId="14" borderId="33" xfId="0" applyFont="1" applyFill="1" applyBorder="1" applyAlignment="1">
      <alignment vertical="center" wrapText="1"/>
    </xf>
    <xf numFmtId="0" fontId="27" fillId="14" borderId="3" xfId="0" applyFont="1" applyFill="1" applyBorder="1" applyAlignment="1">
      <alignment vertical="center" wrapText="1"/>
    </xf>
    <xf numFmtId="0" fontId="0" fillId="2" borderId="0" xfId="0" applyFill="1"/>
    <xf numFmtId="0" fontId="0" fillId="2" borderId="0" xfId="0" applyFill="1" applyBorder="1"/>
    <xf numFmtId="0" fontId="2" fillId="0" borderId="3" xfId="4" applyFont="1" applyBorder="1" applyAlignment="1">
      <alignment horizontal="center" vertical="center"/>
    </xf>
    <xf numFmtId="0" fontId="2" fillId="0" borderId="1" xfId="4" applyFont="1" applyBorder="1" applyAlignment="1">
      <alignment horizontal="center" vertical="center"/>
    </xf>
    <xf numFmtId="0" fontId="27" fillId="14" borderId="3" xfId="0" applyFont="1" applyFill="1" applyBorder="1" applyAlignment="1">
      <alignment horizontal="center" vertical="center" wrapText="1"/>
    </xf>
    <xf numFmtId="0" fontId="26" fillId="14" borderId="2" xfId="0" applyFont="1" applyFill="1" applyBorder="1" applyAlignment="1">
      <alignment vertical="center" wrapText="1"/>
    </xf>
    <xf numFmtId="0" fontId="25" fillId="14" borderId="14" xfId="0" applyFont="1" applyFill="1" applyBorder="1" applyAlignment="1">
      <alignment vertical="center" wrapText="1"/>
    </xf>
    <xf numFmtId="0" fontId="27" fillId="14" borderId="33" xfId="0" applyFont="1" applyFill="1" applyBorder="1" applyAlignment="1">
      <alignment horizontal="center" vertical="center" wrapText="1"/>
    </xf>
    <xf numFmtId="0" fontId="21" fillId="2" borderId="0" xfId="0" applyFont="1" applyFill="1" applyBorder="1" applyAlignment="1" applyProtection="1">
      <alignment horizontal="center"/>
    </xf>
    <xf numFmtId="0" fontId="31" fillId="0" borderId="4" xfId="0" applyFont="1" applyBorder="1" applyAlignment="1" applyProtection="1">
      <alignment horizontal="center" vertical="center" wrapText="1"/>
    </xf>
    <xf numFmtId="0" fontId="31" fillId="0" borderId="3" xfId="0" applyFont="1" applyBorder="1" applyAlignment="1" applyProtection="1">
      <alignment horizontal="center" vertical="center" wrapText="1"/>
    </xf>
    <xf numFmtId="0" fontId="19" fillId="0" borderId="0" xfId="0" applyFont="1" applyAlignment="1" applyProtection="1">
      <alignment horizontal="center" vertical="center"/>
      <protection locked="0"/>
    </xf>
    <xf numFmtId="0" fontId="27" fillId="0" borderId="10" xfId="0" applyFont="1" applyBorder="1" applyAlignment="1" applyProtection="1">
      <alignment horizontal="center" vertical="center" wrapText="1"/>
    </xf>
    <xf numFmtId="0" fontId="27" fillId="0" borderId="13" xfId="0" applyFont="1" applyBorder="1" applyAlignment="1" applyProtection="1">
      <alignment horizontal="center" vertical="center" wrapText="1"/>
    </xf>
    <xf numFmtId="0" fontId="27" fillId="0" borderId="12" xfId="0" applyFont="1" applyBorder="1" applyAlignment="1" applyProtection="1">
      <alignment horizontal="center" vertical="center" wrapText="1"/>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9" xfId="0" applyFont="1" applyBorder="1" applyAlignment="1">
      <alignment horizontal="left" vertical="center"/>
    </xf>
    <xf numFmtId="0" fontId="6" fillId="2" borderId="18" xfId="0" applyFont="1" applyFill="1" applyBorder="1" applyAlignment="1" applyProtection="1">
      <alignment horizontal="left" vertical="center"/>
    </xf>
    <xf numFmtId="0" fontId="6" fillId="2" borderId="19" xfId="0" applyFont="1" applyFill="1" applyBorder="1" applyAlignment="1" applyProtection="1">
      <alignment horizontal="left" vertical="center"/>
    </xf>
    <xf numFmtId="0" fontId="6" fillId="2" borderId="42" xfId="0" applyFont="1" applyFill="1" applyBorder="1" applyAlignment="1" applyProtection="1">
      <alignment horizontal="left" vertical="center"/>
    </xf>
    <xf numFmtId="0" fontId="27" fillId="13" borderId="18" xfId="1" applyFont="1" applyFill="1" applyBorder="1" applyAlignment="1">
      <alignment horizontal="center" vertical="center" wrapText="1"/>
    </xf>
    <xf numFmtId="0" fontId="27" fillId="13" borderId="19" xfId="1" applyFont="1" applyFill="1" applyBorder="1" applyAlignment="1">
      <alignment horizontal="center" vertical="center" wrapText="1"/>
    </xf>
    <xf numFmtId="0" fontId="27" fillId="13" borderId="42" xfId="1" applyFont="1" applyFill="1" applyBorder="1" applyAlignment="1">
      <alignment horizontal="center" vertical="center" wrapText="1"/>
    </xf>
    <xf numFmtId="0" fontId="18" fillId="11" borderId="18" xfId="1" applyFont="1" applyFill="1" applyBorder="1" applyAlignment="1">
      <alignment horizontal="center" vertical="center" wrapText="1"/>
    </xf>
    <xf numFmtId="0" fontId="18" fillId="11" borderId="19" xfId="1" applyFont="1" applyFill="1" applyBorder="1" applyAlignment="1">
      <alignment horizontal="center" vertical="center" wrapText="1"/>
    </xf>
    <xf numFmtId="0" fontId="18" fillId="11" borderId="42" xfId="1" applyFont="1" applyFill="1" applyBorder="1" applyAlignment="1">
      <alignment horizontal="center" vertical="center" wrapText="1"/>
    </xf>
    <xf numFmtId="0" fontId="27" fillId="2" borderId="5" xfId="0" applyNumberFormat="1" applyFont="1" applyFill="1" applyBorder="1" applyAlignment="1" applyProtection="1">
      <alignment horizontal="center" vertical="center"/>
    </xf>
    <xf numFmtId="0" fontId="27" fillId="2" borderId="6" xfId="0" applyNumberFormat="1" applyFont="1" applyFill="1" applyBorder="1" applyAlignment="1" applyProtection="1">
      <alignment horizontal="center" vertical="center"/>
    </xf>
    <xf numFmtId="0" fontId="27" fillId="2" borderId="40" xfId="0" applyNumberFormat="1" applyFont="1" applyFill="1" applyBorder="1" applyAlignment="1" applyProtection="1">
      <alignment horizontal="center" vertical="center"/>
    </xf>
    <xf numFmtId="0" fontId="25" fillId="0" borderId="33" xfId="0" applyFont="1" applyBorder="1" applyAlignment="1">
      <alignment horizontal="left" vertical="center" wrapText="1"/>
    </xf>
    <xf numFmtId="0" fontId="25" fillId="0" borderId="4" xfId="0" applyFont="1" applyBorder="1" applyAlignment="1">
      <alignment horizontal="left" vertical="center" wrapText="1"/>
    </xf>
    <xf numFmtId="0" fontId="25" fillId="0" borderId="3" xfId="0" applyFont="1" applyBorder="1" applyAlignment="1">
      <alignment horizontal="left" vertical="center" wrapText="1"/>
    </xf>
    <xf numFmtId="0" fontId="27" fillId="0" borderId="49" xfId="0" applyFont="1" applyBorder="1" applyAlignment="1" applyProtection="1">
      <alignment horizontal="left" vertical="center" wrapText="1"/>
    </xf>
    <xf numFmtId="0" fontId="27" fillId="0" borderId="21" xfId="0" applyFont="1" applyBorder="1" applyAlignment="1" applyProtection="1">
      <alignment horizontal="left" vertical="center" wrapText="1"/>
    </xf>
    <xf numFmtId="0" fontId="27" fillId="0" borderId="30"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3" fillId="4" borderId="16"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57" xfId="1" applyFont="1" applyFill="1" applyBorder="1" applyAlignment="1">
      <alignment horizontal="center" vertical="center" wrapText="1"/>
    </xf>
    <xf numFmtId="0" fontId="3" fillId="4" borderId="34" xfId="1"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38" fillId="0" borderId="26" xfId="0" applyFont="1" applyBorder="1" applyAlignment="1">
      <alignment horizontal="center"/>
    </xf>
    <xf numFmtId="0" fontId="38" fillId="0" borderId="54" xfId="0" applyFont="1" applyBorder="1" applyAlignment="1">
      <alignment horizontal="center"/>
    </xf>
    <xf numFmtId="0" fontId="3" fillId="4" borderId="15" xfId="1" applyFont="1" applyFill="1" applyBorder="1" applyAlignment="1">
      <alignment horizontal="center" vertical="center" wrapText="1"/>
    </xf>
    <xf numFmtId="0" fontId="3" fillId="4" borderId="29" xfId="1" applyFont="1" applyFill="1" applyBorder="1" applyAlignment="1">
      <alignment horizontal="center" vertical="center" wrapText="1"/>
    </xf>
    <xf numFmtId="0" fontId="3" fillId="4" borderId="55" xfId="1" applyFont="1" applyFill="1" applyBorder="1" applyAlignment="1">
      <alignment horizontal="center" vertical="center" wrapText="1"/>
    </xf>
    <xf numFmtId="167" fontId="6" fillId="2" borderId="35" xfId="0" applyNumberFormat="1" applyFont="1" applyFill="1" applyBorder="1" applyAlignment="1" applyProtection="1">
      <alignment horizontal="left" vertical="center"/>
    </xf>
    <xf numFmtId="167" fontId="6" fillId="2" borderId="39" xfId="0" applyNumberFormat="1" applyFont="1" applyFill="1" applyBorder="1" applyAlignment="1" applyProtection="1">
      <alignment horizontal="left" vertical="center"/>
    </xf>
    <xf numFmtId="167" fontId="27" fillId="2" borderId="41" xfId="0" applyNumberFormat="1" applyFont="1" applyFill="1" applyBorder="1" applyAlignment="1" applyProtection="1">
      <alignment horizontal="center" vertical="center"/>
    </xf>
    <xf numFmtId="167" fontId="27" fillId="2" borderId="40" xfId="0" applyNumberFormat="1"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22" fillId="2" borderId="0" xfId="0" applyFont="1" applyFill="1" applyBorder="1" applyAlignment="1" applyProtection="1">
      <alignment horizontal="center" vertical="top"/>
    </xf>
    <xf numFmtId="0" fontId="6" fillId="2" borderId="0" xfId="0" applyFont="1" applyFill="1" applyBorder="1" applyAlignment="1" applyProtection="1">
      <alignment horizontal="center" vertical="top"/>
    </xf>
    <xf numFmtId="0" fontId="6" fillId="2" borderId="27" xfId="0" applyFont="1" applyFill="1" applyBorder="1" applyAlignment="1" applyProtection="1">
      <alignment horizontal="left" vertical="center"/>
    </xf>
    <xf numFmtId="0" fontId="6" fillId="2" borderId="28" xfId="0" applyFont="1" applyFill="1" applyBorder="1" applyAlignment="1" applyProtection="1">
      <alignment horizontal="left" vertical="center"/>
    </xf>
    <xf numFmtId="0" fontId="6" fillId="2" borderId="39" xfId="0" applyFont="1" applyFill="1" applyBorder="1" applyAlignment="1" applyProtection="1">
      <alignment horizontal="left" vertical="center"/>
    </xf>
    <xf numFmtId="0" fontId="32" fillId="9" borderId="15" xfId="0" applyFont="1" applyFill="1" applyBorder="1" applyAlignment="1">
      <alignment horizontal="center" vertical="center" wrapText="1"/>
    </xf>
    <xf numFmtId="0" fontId="32" fillId="9" borderId="29" xfId="0" applyFont="1" applyFill="1" applyBorder="1" applyAlignment="1">
      <alignment horizontal="center" vertical="center" wrapText="1"/>
    </xf>
    <xf numFmtId="0" fontId="32" fillId="9" borderId="55" xfId="0" applyFont="1" applyFill="1" applyBorder="1" applyAlignment="1">
      <alignment horizontal="center" vertical="center" wrapText="1"/>
    </xf>
    <xf numFmtId="0" fontId="40" fillId="9" borderId="18" xfId="1" applyFont="1" applyFill="1" applyBorder="1" applyAlignment="1">
      <alignment horizontal="center" vertical="center" wrapText="1"/>
    </xf>
    <xf numFmtId="0" fontId="40" fillId="9" borderId="19" xfId="1" applyFont="1" applyFill="1" applyBorder="1" applyAlignment="1">
      <alignment horizontal="center" vertical="center" wrapText="1"/>
    </xf>
    <xf numFmtId="0" fontId="40" fillId="9" borderId="42" xfId="1" applyFont="1" applyFill="1" applyBorder="1" applyAlignment="1">
      <alignment horizontal="center" vertical="center" wrapText="1"/>
    </xf>
    <xf numFmtId="168" fontId="37" fillId="2" borderId="5" xfId="0" applyNumberFormat="1" applyFont="1" applyFill="1" applyBorder="1" applyAlignment="1" applyProtection="1">
      <alignment horizontal="center" vertical="center"/>
    </xf>
    <xf numFmtId="168" fontId="37" fillId="2" borderId="6" xfId="0" applyNumberFormat="1" applyFont="1" applyFill="1" applyBorder="1" applyAlignment="1" applyProtection="1">
      <alignment horizontal="center" vertical="center"/>
    </xf>
    <xf numFmtId="168" fontId="37" fillId="2" borderId="40" xfId="0" applyNumberFormat="1" applyFont="1" applyFill="1" applyBorder="1" applyAlignment="1" applyProtection="1">
      <alignment horizontal="center" vertical="center"/>
    </xf>
    <xf numFmtId="0" fontId="26" fillId="0" borderId="36" xfId="0" applyFont="1" applyBorder="1" applyAlignment="1">
      <alignment horizontal="center" vertical="center"/>
    </xf>
    <xf numFmtId="0" fontId="26" fillId="0" borderId="31" xfId="0" applyFont="1" applyBorder="1" applyAlignment="1">
      <alignment horizontal="center" vertical="center"/>
    </xf>
    <xf numFmtId="0" fontId="26" fillId="0" borderId="54" xfId="0" applyFont="1" applyBorder="1" applyAlignment="1">
      <alignment horizontal="center" vertical="center"/>
    </xf>
    <xf numFmtId="14" fontId="25" fillId="15" borderId="33" xfId="0" applyNumberFormat="1" applyFont="1" applyFill="1" applyBorder="1" applyAlignment="1">
      <alignment horizontal="center" vertical="center" wrapText="1"/>
    </xf>
    <xf numFmtId="0" fontId="25" fillId="15" borderId="4" xfId="0" applyFont="1" applyFill="1" applyBorder="1" applyAlignment="1">
      <alignment horizontal="center" vertical="center" wrapText="1"/>
    </xf>
    <xf numFmtId="0" fontId="25" fillId="15" borderId="3" xfId="0" applyFont="1" applyFill="1" applyBorder="1" applyAlignment="1">
      <alignment horizontal="center" vertical="center" wrapText="1"/>
    </xf>
    <xf numFmtId="0" fontId="25" fillId="14" borderId="11" xfId="0" applyFont="1" applyFill="1" applyBorder="1" applyAlignment="1">
      <alignment horizontal="center" vertical="center" wrapText="1"/>
    </xf>
    <xf numFmtId="0" fontId="25" fillId="14" borderId="43" xfId="0" applyFont="1" applyFill="1" applyBorder="1" applyAlignment="1">
      <alignment horizontal="center" vertical="center" wrapText="1"/>
    </xf>
    <xf numFmtId="0" fontId="27" fillId="14" borderId="33" xfId="0" applyFont="1" applyFill="1" applyBorder="1" applyAlignment="1" applyProtection="1">
      <alignment horizontal="center" vertical="center" wrapText="1"/>
    </xf>
    <xf numFmtId="0" fontId="27" fillId="14" borderId="4" xfId="0" applyFont="1" applyFill="1" applyBorder="1" applyAlignment="1" applyProtection="1">
      <alignment horizontal="center" vertical="center" wrapText="1"/>
    </xf>
    <xf numFmtId="0" fontId="6" fillId="4" borderId="17" xfId="1" applyFont="1" applyFill="1" applyBorder="1" applyAlignment="1">
      <alignment horizontal="center" vertical="center" wrapText="1"/>
    </xf>
    <xf numFmtId="0" fontId="25" fillId="0" borderId="9" xfId="0" applyFont="1" applyBorder="1" applyAlignment="1">
      <alignment horizontal="left" vertical="center" wrapText="1"/>
    </xf>
    <xf numFmtId="0" fontId="27" fillId="0" borderId="3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15" borderId="33" xfId="0" applyFont="1" applyFill="1" applyBorder="1" applyAlignment="1" applyProtection="1">
      <alignment horizontal="center" vertical="center" wrapText="1"/>
    </xf>
    <xf numFmtId="0" fontId="27" fillId="15" borderId="4" xfId="0" applyFont="1" applyFill="1" applyBorder="1" applyAlignment="1" applyProtection="1">
      <alignment horizontal="center" vertical="center" wrapText="1"/>
    </xf>
    <xf numFmtId="0" fontId="27" fillId="15" borderId="3" xfId="0" applyFont="1" applyFill="1" applyBorder="1" applyAlignment="1" applyProtection="1">
      <alignment horizontal="center" vertical="center" wrapText="1"/>
    </xf>
    <xf numFmtId="14" fontId="27" fillId="15" borderId="33" xfId="0" applyNumberFormat="1" applyFont="1" applyFill="1" applyBorder="1" applyAlignment="1" applyProtection="1">
      <alignment horizontal="center" vertical="center" wrapText="1"/>
    </xf>
    <xf numFmtId="0" fontId="27" fillId="0" borderId="4" xfId="0" applyFont="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7" fillId="0" borderId="33" xfId="0" applyFont="1" applyBorder="1" applyAlignment="1" applyProtection="1">
      <alignment horizontal="left" vertical="center" wrapText="1"/>
    </xf>
    <xf numFmtId="0" fontId="27" fillId="0" borderId="24" xfId="0" applyFont="1" applyBorder="1" applyAlignment="1" applyProtection="1">
      <alignment horizontal="center" vertical="center" wrapText="1"/>
    </xf>
    <xf numFmtId="0" fontId="27" fillId="0" borderId="50" xfId="0" applyFont="1" applyBorder="1" applyAlignment="1" applyProtection="1">
      <alignment horizontal="center" vertical="center" wrapText="1"/>
    </xf>
    <xf numFmtId="0" fontId="27" fillId="0" borderId="20" xfId="0" applyFont="1" applyBorder="1" applyAlignment="1" applyProtection="1">
      <alignment horizontal="center" vertical="center" wrapText="1"/>
    </xf>
    <xf numFmtId="0" fontId="27" fillId="0" borderId="32" xfId="0" applyFont="1" applyBorder="1" applyAlignment="1" applyProtection="1">
      <alignment horizontal="center" vertical="center" wrapText="1"/>
    </xf>
    <xf numFmtId="0" fontId="27" fillId="0" borderId="3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6" fillId="14" borderId="69" xfId="0" applyFont="1" applyFill="1" applyBorder="1" applyAlignment="1">
      <alignment horizontal="center" vertical="center" wrapText="1"/>
    </xf>
    <xf numFmtId="0" fontId="26" fillId="14" borderId="20" xfId="0" applyFont="1" applyFill="1" applyBorder="1" applyAlignment="1">
      <alignment horizontal="center" vertical="center" wrapText="1"/>
    </xf>
    <xf numFmtId="0" fontId="26" fillId="14" borderId="32" xfId="0" applyFont="1" applyFill="1" applyBorder="1" applyAlignment="1">
      <alignment horizontal="center" vertical="center" wrapText="1"/>
    </xf>
    <xf numFmtId="0" fontId="25" fillId="0" borderId="52" xfId="0" applyFont="1" applyBorder="1" applyAlignment="1">
      <alignment horizontal="left" vertical="center" wrapText="1"/>
    </xf>
    <xf numFmtId="0" fontId="25" fillId="0" borderId="53" xfId="0" applyFont="1" applyBorder="1" applyAlignment="1">
      <alignment horizontal="left" vertical="center" wrapText="1"/>
    </xf>
    <xf numFmtId="0" fontId="27" fillId="14" borderId="33" xfId="0" applyFont="1" applyFill="1" applyBorder="1" applyAlignment="1">
      <alignment horizontal="center" vertical="center"/>
    </xf>
    <xf numFmtId="0" fontId="27" fillId="14" borderId="4" xfId="0" applyFont="1" applyFill="1" applyBorder="1" applyAlignment="1">
      <alignment horizontal="center" vertical="center"/>
    </xf>
    <xf numFmtId="0" fontId="27" fillId="14" borderId="3" xfId="0" applyFont="1" applyFill="1" applyBorder="1" applyAlignment="1">
      <alignment horizontal="center" vertical="center"/>
    </xf>
    <xf numFmtId="0" fontId="25" fillId="19" borderId="10" xfId="0" applyFont="1" applyFill="1" applyBorder="1" applyAlignment="1">
      <alignment horizontal="center" vertical="center" wrapText="1"/>
    </xf>
    <xf numFmtId="0" fontId="25" fillId="19" borderId="13" xfId="0" applyFont="1" applyFill="1" applyBorder="1" applyAlignment="1">
      <alignment horizontal="center" vertical="center" wrapText="1"/>
    </xf>
    <xf numFmtId="0" fontId="27" fillId="14" borderId="8" xfId="0" applyFont="1" applyFill="1" applyBorder="1" applyAlignment="1" applyProtection="1">
      <alignment horizontal="center" vertical="center" wrapText="1"/>
    </xf>
    <xf numFmtId="0" fontId="27" fillId="14" borderId="33"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27" fillId="14" borderId="3" xfId="0" applyFont="1" applyFill="1" applyBorder="1" applyAlignment="1" applyProtection="1">
      <alignment horizontal="center" vertical="center" wrapText="1"/>
    </xf>
    <xf numFmtId="0" fontId="25" fillId="15" borderId="10" xfId="0" applyFont="1" applyFill="1" applyBorder="1" applyAlignment="1">
      <alignment horizontal="center" vertical="center" wrapText="1"/>
    </xf>
    <xf numFmtId="0" fontId="25" fillId="15" borderId="13" xfId="0" applyFont="1" applyFill="1" applyBorder="1" applyAlignment="1">
      <alignment horizontal="center" vertical="center" wrapText="1"/>
    </xf>
    <xf numFmtId="0" fontId="25" fillId="15" borderId="24" xfId="0" applyFont="1" applyFill="1" applyBorder="1" applyAlignment="1">
      <alignment horizontal="center" vertical="center" wrapText="1"/>
    </xf>
    <xf numFmtId="0" fontId="27" fillId="15" borderId="8" xfId="0" applyFont="1" applyFill="1" applyBorder="1" applyAlignment="1" applyProtection="1">
      <alignment horizontal="center" vertical="center" wrapText="1"/>
    </xf>
    <xf numFmtId="0" fontId="25" fillId="14" borderId="10" xfId="0" applyFont="1" applyFill="1" applyBorder="1" applyAlignment="1">
      <alignment horizontal="center" vertical="center" wrapText="1"/>
    </xf>
    <xf numFmtId="0" fontId="25" fillId="14" borderId="13" xfId="0" applyFont="1" applyFill="1" applyBorder="1" applyAlignment="1">
      <alignment horizontal="center" vertical="center" wrapText="1"/>
    </xf>
    <xf numFmtId="0" fontId="25" fillId="14" borderId="33" xfId="0" applyFont="1" applyFill="1" applyBorder="1" applyAlignment="1">
      <alignment horizontal="center" vertical="center" wrapText="1"/>
    </xf>
    <xf numFmtId="0" fontId="25" fillId="14" borderId="4" xfId="0" applyFont="1" applyFill="1" applyBorder="1" applyAlignment="1">
      <alignment horizontal="center" vertical="center" wrapText="1"/>
    </xf>
    <xf numFmtId="0" fontId="42" fillId="2" borderId="0" xfId="0" applyFont="1" applyFill="1" applyAlignment="1">
      <alignment horizontal="center"/>
    </xf>
    <xf numFmtId="0" fontId="43" fillId="4" borderId="1" xfId="32" applyFont="1" applyFill="1" applyBorder="1" applyAlignment="1">
      <alignment horizontal="center" vertical="center"/>
    </xf>
    <xf numFmtId="0" fontId="43" fillId="4" borderId="6" xfId="32" applyFont="1" applyFill="1" applyBorder="1" applyAlignment="1">
      <alignment horizontal="center" vertical="center"/>
    </xf>
    <xf numFmtId="0" fontId="43" fillId="3" borderId="59"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19" xfId="4" applyFont="1" applyFill="1" applyBorder="1" applyAlignment="1">
      <alignment horizontal="center" vertical="center" wrapText="1"/>
    </xf>
    <xf numFmtId="0" fontId="43" fillId="3" borderId="39" xfId="4" applyFont="1" applyFill="1" applyBorder="1" applyAlignment="1">
      <alignment horizontal="center" vertical="center" wrapText="1"/>
    </xf>
    <xf numFmtId="0" fontId="43" fillId="3" borderId="2" xfId="4" applyFont="1" applyFill="1" applyBorder="1" applyAlignment="1">
      <alignment horizontal="center" vertical="center" wrapText="1"/>
    </xf>
    <xf numFmtId="0" fontId="43" fillId="2" borderId="26" xfId="4" applyFont="1" applyFill="1" applyBorder="1" applyAlignment="1">
      <alignment horizontal="center" vertical="center"/>
    </xf>
    <xf numFmtId="0" fontId="43" fillId="2" borderId="54" xfId="4" applyFont="1" applyFill="1" applyBorder="1" applyAlignment="1">
      <alignment horizontal="center" vertical="center"/>
    </xf>
    <xf numFmtId="0" fontId="41" fillId="2" borderId="0" xfId="0" applyFont="1" applyFill="1" applyBorder="1" applyAlignment="1">
      <alignment horizontal="center"/>
    </xf>
    <xf numFmtId="49" fontId="2" fillId="0" borderId="32" xfId="4" applyNumberFormat="1" applyFont="1" applyBorder="1" applyAlignment="1">
      <alignment horizontal="center" vertical="center" wrapText="1"/>
    </xf>
    <xf numFmtId="49" fontId="2" fillId="0" borderId="65" xfId="4" applyNumberFormat="1" applyFont="1" applyBorder="1" applyAlignment="1">
      <alignment horizontal="center" vertical="center" wrapText="1"/>
    </xf>
    <xf numFmtId="49" fontId="2" fillId="0" borderId="25" xfId="4" applyNumberFormat="1" applyFont="1" applyBorder="1" applyAlignment="1">
      <alignment horizontal="center" vertical="center" wrapText="1"/>
    </xf>
    <xf numFmtId="49" fontId="2" fillId="0" borderId="66" xfId="4" applyNumberFormat="1" applyFont="1" applyBorder="1" applyAlignment="1">
      <alignment horizontal="center" vertical="center" wrapText="1"/>
    </xf>
    <xf numFmtId="0" fontId="43" fillId="4" borderId="1" xfId="4" applyFont="1" applyFill="1" applyBorder="1" applyAlignment="1">
      <alignment horizontal="center" vertical="center"/>
    </xf>
    <xf numFmtId="2" fontId="2" fillId="0" borderId="11" xfId="4" applyNumberFormat="1" applyFont="1" applyBorder="1" applyAlignment="1">
      <alignment horizontal="center" vertical="center" wrapText="1"/>
    </xf>
    <xf numFmtId="2" fontId="2" fillId="0" borderId="14" xfId="4" applyNumberFormat="1" applyFont="1" applyBorder="1" applyAlignment="1">
      <alignment horizontal="center" vertical="center" wrapText="1"/>
    </xf>
    <xf numFmtId="0" fontId="43" fillId="3" borderId="11" xfId="4" applyFont="1" applyFill="1" applyBorder="1" applyAlignment="1">
      <alignment horizontal="center" vertical="center" wrapText="1"/>
    </xf>
    <xf numFmtId="0" fontId="43" fillId="3" borderId="14" xfId="4" applyFont="1" applyFill="1" applyBorder="1" applyAlignment="1">
      <alignment horizontal="center" vertical="center" wrapText="1"/>
    </xf>
    <xf numFmtId="2" fontId="2" fillId="0" borderId="2" xfId="4" applyNumberFormat="1" applyFont="1" applyBorder="1" applyAlignment="1">
      <alignment horizontal="center" vertical="center" wrapText="1"/>
    </xf>
    <xf numFmtId="0" fontId="43" fillId="4" borderId="6" xfId="4" applyFont="1" applyFill="1" applyBorder="1" applyAlignment="1">
      <alignment horizontal="center" vertical="center"/>
    </xf>
    <xf numFmtId="0" fontId="43" fillId="4" borderId="26" xfId="4" applyFont="1" applyFill="1" applyBorder="1" applyAlignment="1">
      <alignment horizontal="center" vertical="center"/>
    </xf>
    <xf numFmtId="0" fontId="0" fillId="18" borderId="26" xfId="0" applyFill="1" applyBorder="1" applyAlignment="1">
      <alignment horizontal="center"/>
    </xf>
    <xf numFmtId="0" fontId="0" fillId="18" borderId="31" xfId="0" applyFill="1" applyBorder="1" applyAlignment="1">
      <alignment horizontal="center"/>
    </xf>
    <xf numFmtId="1" fontId="2" fillId="0" borderId="68" xfId="4" applyNumberFormat="1" applyFont="1" applyBorder="1" applyAlignment="1">
      <alignment horizontal="center" vertical="center" wrapText="1"/>
    </xf>
    <xf numFmtId="1" fontId="2" fillId="0" borderId="67" xfId="4" applyNumberFormat="1" applyFont="1" applyBorder="1" applyAlignment="1">
      <alignment horizontal="center" vertical="center" wrapText="1"/>
    </xf>
  </cellXfs>
  <cellStyles count="84">
    <cellStyle name="Euro" xfId="9"/>
    <cellStyle name="Euro 2" xfId="10"/>
    <cellStyle name="Graphics" xfId="11"/>
    <cellStyle name="Millares 10" xfId="12"/>
    <cellStyle name="Millares 10 2" xfId="13"/>
    <cellStyle name="Millares 11" xfId="14"/>
    <cellStyle name="Millares 2" xfId="15"/>
    <cellStyle name="Millares 2 2" xfId="16"/>
    <cellStyle name="Millares 2 3" xfId="17"/>
    <cellStyle name="Millares 2 3 2" xfId="18"/>
    <cellStyle name="Millares 3" xfId="19"/>
    <cellStyle name="Millares 3 2" xfId="20"/>
    <cellStyle name="Millares 4" xfId="21"/>
    <cellStyle name="Millares 5" xfId="22"/>
    <cellStyle name="Millares 6" xfId="23"/>
    <cellStyle name="Millares 7" xfId="24"/>
    <cellStyle name="Millares 8" xfId="25"/>
    <cellStyle name="Millares 9" xfId="26"/>
    <cellStyle name="Moneda 2" xfId="27"/>
    <cellStyle name="Moneda 2 2" xfId="28"/>
    <cellStyle name="Normal" xfId="0" builtinId="0"/>
    <cellStyle name="Normal 10" xfId="29"/>
    <cellStyle name="Normal 11" xfId="30"/>
    <cellStyle name="Normal 11 2" xfId="2"/>
    <cellStyle name="Normal 12" xfId="31"/>
    <cellStyle name="Normal 13" xfId="82"/>
    <cellStyle name="Normal 2" xfId="32"/>
    <cellStyle name="Normal 2 2" xfId="1"/>
    <cellStyle name="Normal 2 2 2" xfId="33"/>
    <cellStyle name="Normal 2 2 2 2" xfId="34"/>
    <cellStyle name="Normal 2 2 2 2 2" xfId="35"/>
    <cellStyle name="Normal 2 2 2 2 2 2" xfId="36"/>
    <cellStyle name="Normal 2 2 2 2 3" xfId="37"/>
    <cellStyle name="Normal 2 2 2 2 3 2" xfId="38"/>
    <cellStyle name="Normal 2 2 2 2_PLAN+REVISADO-+TRANSPARENCIA+GUBERNAMENTAL+(2)" xfId="39"/>
    <cellStyle name="Normal 2 2 2 3" xfId="40"/>
    <cellStyle name="Normal 2 2 2 4" xfId="41"/>
    <cellStyle name="Normal 2 2 2 4 2" xfId="42"/>
    <cellStyle name="Normal 2 2_PLAN+REVISADO-+TRANSPARENCIA+GUBERNAMENTAL+(2)" xfId="43"/>
    <cellStyle name="Normal 2 3" xfId="44"/>
    <cellStyle name="Normal 2 3 2" xfId="45"/>
    <cellStyle name="Normal 2 3 3" xfId="46"/>
    <cellStyle name="Normal 2 3 4" xfId="47"/>
    <cellStyle name="Normal 2 4" xfId="4"/>
    <cellStyle name="Normal 2 4 2" xfId="48"/>
    <cellStyle name="Normal 2_PLAN+REVISADO-+TRANSPARENCIA+GUBERNAMENTAL+(2)" xfId="49"/>
    <cellStyle name="Normal 3" xfId="50"/>
    <cellStyle name="Normal 3 2" xfId="51"/>
    <cellStyle name="Normal 3 2 2" xfId="52"/>
    <cellStyle name="Normal 3 2 3" xfId="53"/>
    <cellStyle name="Normal 3 2 4" xfId="54"/>
    <cellStyle name="Normal 3 3" xfId="55"/>
    <cellStyle name="Normal 3 3 2" xfId="6"/>
    <cellStyle name="Normal 3_PLAN+REVISADO-+TRANSPARENCIA+GUBERNAMENTAL+(2)" xfId="56"/>
    <cellStyle name="Normal 4" xfId="57"/>
    <cellStyle name="Normal 4 2" xfId="7"/>
    <cellStyle name="Normal 5" xfId="58"/>
    <cellStyle name="Normal 5 2" xfId="59"/>
    <cellStyle name="Normal 5 3" xfId="60"/>
    <cellStyle name="Normal 6" xfId="61"/>
    <cellStyle name="Normal 7" xfId="62"/>
    <cellStyle name="Normal 8" xfId="63"/>
    <cellStyle name="Normal 9" xfId="64"/>
    <cellStyle name="Porcentaje" xfId="83" builtinId="5"/>
    <cellStyle name="Porcentual 2" xfId="3"/>
    <cellStyle name="Porcentual 2 2" xfId="65"/>
    <cellStyle name="Porcentual 2 2 2" xfId="66"/>
    <cellStyle name="Porcentual 3" xfId="5"/>
    <cellStyle name="Porcentual 3 2" xfId="67"/>
    <cellStyle name="Porcentual 3 2 2" xfId="68"/>
    <cellStyle name="Porcentual 3 2 2 2" xfId="69"/>
    <cellStyle name="Porcentual 3 2 3" xfId="8"/>
    <cellStyle name="Porcentual 3 3" xfId="70"/>
    <cellStyle name="Porcentual 3 3 2" xfId="71"/>
    <cellStyle name="Porcentual 3 3 3" xfId="72"/>
    <cellStyle name="Porcentual 4" xfId="73"/>
    <cellStyle name="Porcentual 4 2" xfId="74"/>
    <cellStyle name="Porcentual 5" xfId="75"/>
    <cellStyle name="Porcentual 6" xfId="76"/>
    <cellStyle name="Porcentual 6 2" xfId="77"/>
    <cellStyle name="Porcentual 7" xfId="78"/>
    <cellStyle name="Porcentual 7 2" xfId="79"/>
    <cellStyle name="Porcentual 8" xfId="80"/>
    <cellStyle name="Porcentual 8 2" xfId="81"/>
  </cellStyles>
  <dxfs count="24">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5BD119"/>
        </patternFill>
      </fill>
    </dxf>
    <dxf>
      <fill>
        <patternFill>
          <bgColor rgb="FFFFFF00"/>
        </patternFill>
      </fill>
    </dxf>
    <dxf>
      <fill>
        <patternFill>
          <bgColor rgb="FFFF3737"/>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EF9F4"/>
      <color rgb="FFFFFF99"/>
      <color rgb="FFFEF4EC"/>
      <color rgb="FFE8F5F8"/>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553708</xdr:colOff>
      <xdr:row>0</xdr:row>
      <xdr:rowOff>0</xdr:rowOff>
    </xdr:from>
    <xdr:to>
      <xdr:col>12</xdr:col>
      <xdr:colOff>2020641</xdr:colOff>
      <xdr:row>5</xdr:row>
      <xdr:rowOff>187642</xdr:rowOff>
    </xdr:to>
    <xdr:pic>
      <xdr:nvPicPr>
        <xdr:cNvPr id="9" name="4 Imagen" descr="Logo solo DIGEIG.JPG"/>
        <xdr:cNvPicPr>
          <a:picLocks noChangeAspect="1"/>
        </xdr:cNvPicPr>
      </xdr:nvPicPr>
      <xdr:blipFill>
        <a:blip xmlns:r="http://schemas.openxmlformats.org/officeDocument/2006/relationships" r:embed="rId1" cstate="print"/>
        <a:srcRect/>
        <a:stretch>
          <a:fillRect/>
        </a:stretch>
      </xdr:blipFill>
      <xdr:spPr bwMode="auto">
        <a:xfrm>
          <a:off x="21489658" y="0"/>
          <a:ext cx="1466933" cy="1311592"/>
        </a:xfrm>
        <a:prstGeom prst="rect">
          <a:avLst/>
        </a:prstGeom>
        <a:noFill/>
        <a:ln w="9525">
          <a:noFill/>
          <a:miter lim="800000"/>
          <a:headEnd/>
          <a:tailEnd/>
        </a:ln>
      </xdr:spPr>
    </xdr:pic>
    <xdr:clientData/>
  </xdr:twoCellAnchor>
  <xdr:twoCellAnchor editAs="oneCell">
    <xdr:from>
      <xdr:col>0</xdr:col>
      <xdr:colOff>438254</xdr:colOff>
      <xdr:row>0</xdr:row>
      <xdr:rowOff>0</xdr:rowOff>
    </xdr:from>
    <xdr:to>
      <xdr:col>1</xdr:col>
      <xdr:colOff>1353952</xdr:colOff>
      <xdr:row>5</xdr:row>
      <xdr:rowOff>222064</xdr:rowOff>
    </xdr:to>
    <xdr:pic>
      <xdr:nvPicPr>
        <xdr:cNvPr id="11" name="4 Imagen" descr="PRESIDENCIA DE LA REP..jpg"/>
        <xdr:cNvPicPr>
          <a:picLocks noChangeAspect="1"/>
        </xdr:cNvPicPr>
      </xdr:nvPicPr>
      <xdr:blipFill>
        <a:blip xmlns:r="http://schemas.openxmlformats.org/officeDocument/2006/relationships" r:embed="rId2" cstate="print"/>
        <a:stretch>
          <a:fillRect/>
        </a:stretch>
      </xdr:blipFill>
      <xdr:spPr bwMode="auto">
        <a:xfrm>
          <a:off x="438254" y="0"/>
          <a:ext cx="1525298" cy="134601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afael.garcia.CNECC\Documents\ANALISTA%20PROYECTO\POA%202011\POA%202011%20FINAL%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ES%20DE%20TRABAJO\PLANES%20OPERATIVOS\2011\POA%20GENERAL\POA%202011%20FINAL%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 POA"/>
      <sheetName val="MEDICION CUMPLIMIENTO"/>
      <sheetName val="RESUMEN - PARTICIPACION"/>
      <sheetName val="RESUMEN GENERAL"/>
      <sheetName val="RES. POR AREA"/>
      <sheetName val="POA GENERAL"/>
      <sheetName val="Hoja1"/>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refreshError="1"/>
      <sheetData sheetId="2"/>
      <sheetData sheetId="3" refreshError="1"/>
      <sheetData sheetId="4" refreshError="1"/>
      <sheetData sheetId="5">
        <row r="191">
          <cell r="A191">
            <v>0</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GENERAL"/>
      <sheetName val="MEDICION CUMPLIMIENTO"/>
      <sheetName val="RESUMEN - PARTICIPACION"/>
      <sheetName val="RESUMEN GENERAL"/>
      <sheetName val="RES. POR AREA"/>
      <sheetName val="PRELIMINAR POA"/>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sheetData sheetId="2"/>
      <sheetData sheetId="3"/>
      <sheetData sheetId="4"/>
      <sheetData sheetId="5">
        <row r="191">
          <cell r="A191">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59"/>
  <sheetViews>
    <sheetView showGridLines="0" tabSelected="1" topLeftCell="E20" zoomScale="50" zoomScaleNormal="50" zoomScaleSheetLayoutView="25" zoomScalePageLayoutView="70" workbookViewId="0">
      <selection activeCell="L56" sqref="L56"/>
    </sheetView>
  </sheetViews>
  <sheetFormatPr baseColWidth="10" defaultColWidth="20.7109375" defaultRowHeight="18"/>
  <cols>
    <col min="1" max="1" width="9.140625" style="1" customWidth="1"/>
    <col min="2" max="2" width="57.28515625" style="2" customWidth="1"/>
    <col min="3" max="3" width="30.42578125" style="2" customWidth="1"/>
    <col min="4" max="4" width="24.140625" style="1" customWidth="1"/>
    <col min="5" max="5" width="20.7109375" style="1" customWidth="1"/>
    <col min="6" max="7" width="20.7109375" style="142" customWidth="1"/>
    <col min="8" max="9" width="25.7109375" style="142" customWidth="1"/>
    <col min="10" max="10" width="45.42578125" style="142" customWidth="1"/>
    <col min="11" max="11" width="20.7109375" style="142" customWidth="1"/>
    <col min="12" max="12" width="21.85546875" style="142" customWidth="1"/>
    <col min="13" max="13" width="43.85546875" style="142" customWidth="1"/>
    <col min="14" max="14" width="6.85546875" style="1" customWidth="1"/>
    <col min="15" max="15" width="10.5703125" style="1" customWidth="1"/>
    <col min="16" max="16" width="39.5703125" style="1" customWidth="1"/>
    <col min="17" max="17" width="15" style="1" customWidth="1"/>
    <col min="18" max="18" width="49.85546875" style="1" customWidth="1"/>
    <col min="19" max="19" width="34.7109375" style="1" customWidth="1"/>
    <col min="20" max="16384" width="20.7109375" style="1"/>
  </cols>
  <sheetData>
    <row r="1" spans="1:19" ht="15">
      <c r="A1" s="226"/>
      <c r="B1" s="226"/>
      <c r="C1" s="226"/>
      <c r="D1" s="226"/>
      <c r="E1" s="226"/>
      <c r="F1" s="226"/>
      <c r="G1" s="226"/>
      <c r="H1" s="226"/>
      <c r="I1" s="226"/>
      <c r="J1" s="226"/>
      <c r="K1" s="226"/>
      <c r="L1" s="226"/>
      <c r="M1" s="226"/>
      <c r="N1" s="226"/>
      <c r="O1" s="226"/>
      <c r="P1" s="226"/>
      <c r="Q1" s="9"/>
    </row>
    <row r="2" spans="1:19" ht="15.75">
      <c r="A2" s="273" t="s">
        <v>12</v>
      </c>
      <c r="B2" s="273"/>
      <c r="C2" s="273"/>
      <c r="D2" s="273"/>
      <c r="E2" s="273"/>
      <c r="F2" s="273"/>
      <c r="G2" s="273"/>
      <c r="H2" s="273"/>
      <c r="I2" s="273"/>
      <c r="J2" s="273"/>
      <c r="K2" s="273"/>
      <c r="L2" s="273"/>
      <c r="M2" s="273"/>
      <c r="N2" s="16"/>
      <c r="O2" s="16"/>
      <c r="P2" s="16"/>
      <c r="Q2" s="16"/>
    </row>
    <row r="3" spans="1:19" ht="14.25">
      <c r="A3" s="274" t="s">
        <v>13</v>
      </c>
      <c r="B3" s="274"/>
      <c r="C3" s="274"/>
      <c r="D3" s="274"/>
      <c r="E3" s="274"/>
      <c r="F3" s="274"/>
      <c r="G3" s="274"/>
      <c r="H3" s="274"/>
      <c r="I3" s="274"/>
      <c r="J3" s="274"/>
      <c r="K3" s="274"/>
      <c r="L3" s="274"/>
      <c r="M3" s="274"/>
      <c r="N3" s="17"/>
      <c r="O3" s="17"/>
      <c r="P3" s="17"/>
      <c r="Q3" s="17"/>
    </row>
    <row r="4" spans="1:19" ht="20.25">
      <c r="A4" s="275" t="s">
        <v>163</v>
      </c>
      <c r="B4" s="275"/>
      <c r="C4" s="275"/>
      <c r="D4" s="275"/>
      <c r="E4" s="275"/>
      <c r="F4" s="275"/>
      <c r="G4" s="275"/>
      <c r="H4" s="275"/>
      <c r="I4" s="275"/>
      <c r="J4" s="275"/>
      <c r="K4" s="275"/>
      <c r="L4" s="275"/>
      <c r="M4" s="275"/>
      <c r="N4" s="18"/>
      <c r="O4" s="18"/>
      <c r="P4" s="18"/>
      <c r="Q4" s="18"/>
    </row>
    <row r="5" spans="1:19" ht="20.25">
      <c r="A5" s="275" t="s">
        <v>14</v>
      </c>
      <c r="B5" s="275"/>
      <c r="C5" s="275"/>
      <c r="D5" s="275"/>
      <c r="E5" s="275"/>
      <c r="F5" s="275"/>
      <c r="G5" s="275"/>
      <c r="H5" s="275"/>
      <c r="I5" s="275"/>
      <c r="J5" s="275"/>
      <c r="K5" s="275"/>
      <c r="L5" s="275"/>
      <c r="M5" s="275"/>
      <c r="N5" s="18"/>
      <c r="O5" s="18"/>
      <c r="P5" s="18"/>
      <c r="Q5" s="18"/>
    </row>
    <row r="6" spans="1:19" ht="21.75" thickBot="1">
      <c r="A6" s="10"/>
      <c r="B6" s="11"/>
      <c r="C6" s="11"/>
      <c r="D6" s="12"/>
      <c r="E6" s="12"/>
      <c r="F6" s="109"/>
      <c r="G6" s="109"/>
      <c r="H6" s="109"/>
      <c r="I6" s="110"/>
      <c r="J6" s="110"/>
      <c r="K6" s="110"/>
      <c r="L6" s="110"/>
      <c r="M6" s="111"/>
      <c r="N6" s="13"/>
      <c r="O6" s="13"/>
      <c r="P6" s="12"/>
      <c r="Q6" s="9"/>
    </row>
    <row r="7" spans="1:19" ht="33" customHeight="1" thickBot="1">
      <c r="A7" s="279" t="s">
        <v>15</v>
      </c>
      <c r="B7" s="280"/>
      <c r="C7" s="280"/>
      <c r="D7" s="280"/>
      <c r="E7" s="280"/>
      <c r="F7" s="280"/>
      <c r="G7" s="280"/>
      <c r="H7" s="280"/>
      <c r="I7" s="280"/>
      <c r="J7" s="280"/>
      <c r="K7" s="280"/>
      <c r="L7" s="280"/>
      <c r="M7" s="281"/>
      <c r="N7" s="15"/>
      <c r="O7" s="261" t="s">
        <v>123</v>
      </c>
      <c r="P7" s="262"/>
      <c r="Q7" s="262"/>
      <c r="R7" s="263"/>
    </row>
    <row r="8" spans="1:19" ht="40.5">
      <c r="A8" s="276" t="s">
        <v>16</v>
      </c>
      <c r="B8" s="277"/>
      <c r="C8" s="277"/>
      <c r="D8" s="278"/>
      <c r="E8" s="236" t="s">
        <v>114</v>
      </c>
      <c r="F8" s="237"/>
      <c r="G8" s="237"/>
      <c r="H8" s="238"/>
      <c r="I8" s="233" t="s">
        <v>108</v>
      </c>
      <c r="J8" s="234"/>
      <c r="K8" s="235"/>
      <c r="L8" s="269" t="s">
        <v>32</v>
      </c>
      <c r="M8" s="270"/>
      <c r="N8" s="14"/>
      <c r="O8" s="164" t="s">
        <v>7</v>
      </c>
      <c r="P8" s="162" t="s">
        <v>3</v>
      </c>
      <c r="Q8" s="163" t="s">
        <v>119</v>
      </c>
      <c r="R8" s="165" t="s">
        <v>124</v>
      </c>
      <c r="S8" s="157"/>
    </row>
    <row r="9" spans="1:19" ht="36" customHeight="1" thickBot="1">
      <c r="A9" s="288" t="s">
        <v>147</v>
      </c>
      <c r="B9" s="289"/>
      <c r="C9" s="289"/>
      <c r="D9" s="290"/>
      <c r="E9" s="285">
        <v>43080</v>
      </c>
      <c r="F9" s="286"/>
      <c r="G9" s="286"/>
      <c r="H9" s="287"/>
      <c r="I9" s="245">
        <v>330</v>
      </c>
      <c r="J9" s="246"/>
      <c r="K9" s="247"/>
      <c r="L9" s="271" t="s">
        <v>148</v>
      </c>
      <c r="M9" s="272"/>
      <c r="N9" s="14"/>
      <c r="O9" s="166" t="s">
        <v>8</v>
      </c>
      <c r="P9" s="154" t="s">
        <v>2</v>
      </c>
      <c r="Q9" s="159" t="s">
        <v>120</v>
      </c>
      <c r="R9" s="167" t="s">
        <v>125</v>
      </c>
      <c r="S9" s="157"/>
    </row>
    <row r="10" spans="1:19" ht="41.25" thickBot="1">
      <c r="A10" s="229"/>
      <c r="B10" s="229"/>
      <c r="C10" s="229"/>
      <c r="D10" s="229"/>
      <c r="E10" s="229"/>
      <c r="F10" s="229"/>
      <c r="G10" s="229"/>
      <c r="H10" s="229"/>
      <c r="I10" s="229"/>
      <c r="J10" s="229"/>
      <c r="K10" s="229"/>
      <c r="L10" s="229"/>
      <c r="M10" s="229"/>
      <c r="N10" s="229"/>
      <c r="O10" s="166" t="s">
        <v>10</v>
      </c>
      <c r="P10" s="155" t="s">
        <v>9</v>
      </c>
      <c r="Q10" s="160" t="s">
        <v>121</v>
      </c>
      <c r="R10" s="167" t="s">
        <v>126</v>
      </c>
      <c r="S10" s="157"/>
    </row>
    <row r="11" spans="1:19" ht="40.5">
      <c r="A11" s="242" t="s">
        <v>66</v>
      </c>
      <c r="B11" s="243"/>
      <c r="C11" s="243"/>
      <c r="D11" s="243"/>
      <c r="E11" s="243"/>
      <c r="F11" s="243"/>
      <c r="G11" s="244"/>
      <c r="H11" s="239" t="s">
        <v>28</v>
      </c>
      <c r="I11" s="240"/>
      <c r="J11" s="241"/>
      <c r="K11" s="282" t="s">
        <v>26</v>
      </c>
      <c r="L11" s="283"/>
      <c r="M11" s="284"/>
      <c r="N11" s="5"/>
      <c r="O11" s="166" t="s">
        <v>116</v>
      </c>
      <c r="P11" s="156" t="s">
        <v>110</v>
      </c>
      <c r="Q11" s="161" t="s">
        <v>122</v>
      </c>
      <c r="R11" s="167" t="s">
        <v>127</v>
      </c>
    </row>
    <row r="12" spans="1:19" ht="61.5" thickBot="1">
      <c r="A12" s="59" t="s">
        <v>0</v>
      </c>
      <c r="B12" s="60" t="s">
        <v>29</v>
      </c>
      <c r="C12" s="60" t="s">
        <v>1</v>
      </c>
      <c r="D12" s="60" t="s">
        <v>31</v>
      </c>
      <c r="E12" s="20" t="s">
        <v>33</v>
      </c>
      <c r="F12" s="60" t="s">
        <v>30</v>
      </c>
      <c r="G12" s="61" t="s">
        <v>64</v>
      </c>
      <c r="H12" s="56" t="s">
        <v>65</v>
      </c>
      <c r="I12" s="57" t="s">
        <v>5</v>
      </c>
      <c r="J12" s="58" t="s">
        <v>6</v>
      </c>
      <c r="K12" s="54" t="s">
        <v>27</v>
      </c>
      <c r="L12" s="63" t="s">
        <v>67</v>
      </c>
      <c r="M12" s="55" t="s">
        <v>11</v>
      </c>
      <c r="N12" s="5"/>
      <c r="O12" s="168" t="s">
        <v>112</v>
      </c>
      <c r="P12" s="169" t="s">
        <v>117</v>
      </c>
      <c r="Q12" s="264"/>
      <c r="R12" s="265"/>
    </row>
    <row r="13" spans="1:19" ht="24" customHeight="1" thickBot="1">
      <c r="A13" s="257" t="s">
        <v>34</v>
      </c>
      <c r="B13" s="258"/>
      <c r="C13" s="258"/>
      <c r="D13" s="258"/>
      <c r="E13" s="258"/>
      <c r="F13" s="267"/>
      <c r="G13" s="258"/>
      <c r="H13" s="258"/>
      <c r="I13" s="258"/>
      <c r="J13" s="258"/>
      <c r="K13" s="258"/>
      <c r="L13" s="258"/>
      <c r="M13" s="260"/>
      <c r="N13" s="5"/>
      <c r="O13" s="158"/>
    </row>
    <row r="14" spans="1:19" ht="108">
      <c r="A14" s="64">
        <v>1</v>
      </c>
      <c r="B14" s="65" t="s">
        <v>17</v>
      </c>
      <c r="C14" s="68" t="s">
        <v>68</v>
      </c>
      <c r="D14" s="74" t="s">
        <v>86</v>
      </c>
      <c r="E14" s="94">
        <v>3</v>
      </c>
      <c r="F14" s="112" t="s">
        <v>119</v>
      </c>
      <c r="G14" s="113">
        <v>2</v>
      </c>
      <c r="H14" s="143">
        <v>1</v>
      </c>
      <c r="I14" s="187">
        <v>43117</v>
      </c>
      <c r="J14" s="114" t="s">
        <v>155</v>
      </c>
      <c r="K14" s="115" t="s">
        <v>109</v>
      </c>
      <c r="L14" s="116">
        <v>3</v>
      </c>
      <c r="M14" s="117"/>
      <c r="N14" s="5"/>
      <c r="O14" s="158"/>
    </row>
    <row r="15" spans="1:19" ht="208.5" customHeight="1">
      <c r="A15" s="66">
        <v>2</v>
      </c>
      <c r="B15" s="24" t="s">
        <v>18</v>
      </c>
      <c r="C15" s="24" t="s">
        <v>69</v>
      </c>
      <c r="D15" s="75" t="s">
        <v>91</v>
      </c>
      <c r="E15" s="95">
        <v>7</v>
      </c>
      <c r="F15" s="112" t="s">
        <v>149</v>
      </c>
      <c r="G15" s="118">
        <v>2</v>
      </c>
      <c r="H15" s="188" t="s">
        <v>164</v>
      </c>
      <c r="I15" s="189" t="s">
        <v>165</v>
      </c>
      <c r="J15" s="190" t="s">
        <v>166</v>
      </c>
      <c r="K15" s="120" t="s">
        <v>2</v>
      </c>
      <c r="L15" s="121">
        <v>4</v>
      </c>
      <c r="M15" s="122" t="s">
        <v>172</v>
      </c>
      <c r="N15" s="19"/>
      <c r="O15" s="158"/>
    </row>
    <row r="16" spans="1:19" s="3" customFormat="1" ht="126">
      <c r="A16" s="66">
        <v>3</v>
      </c>
      <c r="B16" s="25" t="s">
        <v>118</v>
      </c>
      <c r="C16" s="24" t="s">
        <v>70</v>
      </c>
      <c r="D16" s="76" t="s">
        <v>87</v>
      </c>
      <c r="E16" s="96">
        <v>7</v>
      </c>
      <c r="F16" s="112" t="s">
        <v>150</v>
      </c>
      <c r="G16" s="123">
        <v>2</v>
      </c>
      <c r="H16" s="144"/>
      <c r="I16" s="189"/>
      <c r="J16" s="191"/>
      <c r="K16" s="120" t="s">
        <v>111</v>
      </c>
      <c r="L16" s="121">
        <v>0</v>
      </c>
      <c r="M16" s="122" t="s">
        <v>179</v>
      </c>
      <c r="N16" s="6"/>
    </row>
    <row r="17" spans="1:23" s="3" customFormat="1" ht="37.5" customHeight="1">
      <c r="A17" s="230">
        <v>4</v>
      </c>
      <c r="B17" s="25" t="s">
        <v>19</v>
      </c>
      <c r="C17" s="248" t="s">
        <v>90</v>
      </c>
      <c r="D17" s="248" t="s">
        <v>89</v>
      </c>
      <c r="E17" s="97">
        <v>3</v>
      </c>
      <c r="F17" s="124"/>
      <c r="G17" s="125"/>
      <c r="H17" s="108"/>
      <c r="I17" s="291"/>
      <c r="J17" s="86"/>
      <c r="K17" s="325" t="s">
        <v>111</v>
      </c>
      <c r="L17" s="197"/>
      <c r="M17" s="294" t="s">
        <v>181</v>
      </c>
      <c r="N17" s="6"/>
    </row>
    <row r="18" spans="1:23" s="3" customFormat="1" ht="108" customHeight="1">
      <c r="A18" s="231"/>
      <c r="B18" s="26" t="s">
        <v>20</v>
      </c>
      <c r="C18" s="249"/>
      <c r="D18" s="249"/>
      <c r="E18" s="98">
        <v>1</v>
      </c>
      <c r="F18" s="126" t="s">
        <v>151</v>
      </c>
      <c r="G18" s="123">
        <v>1</v>
      </c>
      <c r="H18" s="108"/>
      <c r="I18" s="292"/>
      <c r="J18" s="87"/>
      <c r="K18" s="326"/>
      <c r="L18" s="198">
        <v>0.5</v>
      </c>
      <c r="M18" s="295"/>
      <c r="N18" s="6"/>
    </row>
    <row r="19" spans="1:23" s="3" customFormat="1" ht="82.5" customHeight="1">
      <c r="A19" s="232"/>
      <c r="B19" s="27" t="s">
        <v>21</v>
      </c>
      <c r="C19" s="250"/>
      <c r="D19" s="250"/>
      <c r="E19" s="99">
        <v>2</v>
      </c>
      <c r="F19" s="126" t="s">
        <v>122</v>
      </c>
      <c r="G19" s="128">
        <v>1</v>
      </c>
      <c r="H19" s="129"/>
      <c r="I19" s="293"/>
      <c r="J19" s="88"/>
      <c r="K19" s="130" t="s">
        <v>111</v>
      </c>
      <c r="L19" s="210">
        <v>0</v>
      </c>
      <c r="M19" s="224" t="s">
        <v>182</v>
      </c>
      <c r="N19" s="6"/>
    </row>
    <row r="20" spans="1:23" s="3" customFormat="1" ht="82.5" customHeight="1">
      <c r="A20" s="230">
        <v>5</v>
      </c>
      <c r="B20" s="28" t="s">
        <v>22</v>
      </c>
      <c r="C20" s="248" t="s">
        <v>71</v>
      </c>
      <c r="D20" s="248" t="s">
        <v>88</v>
      </c>
      <c r="E20" s="97">
        <v>10</v>
      </c>
      <c r="F20" s="124"/>
      <c r="G20" s="131"/>
      <c r="H20" s="332">
        <v>2</v>
      </c>
      <c r="I20" s="211"/>
      <c r="J20" s="86"/>
      <c r="K20" s="336" t="s">
        <v>2</v>
      </c>
      <c r="L20" s="338">
        <v>3</v>
      </c>
      <c r="M20" s="294" t="s">
        <v>174</v>
      </c>
      <c r="N20" s="6"/>
    </row>
    <row r="21" spans="1:23" s="3" customFormat="1" ht="153" customHeight="1">
      <c r="A21" s="231"/>
      <c r="B21" s="29" t="s">
        <v>23</v>
      </c>
      <c r="C21" s="249"/>
      <c r="D21" s="249"/>
      <c r="E21" s="100">
        <v>5</v>
      </c>
      <c r="F21" s="126" t="s">
        <v>120</v>
      </c>
      <c r="G21" s="123">
        <v>2</v>
      </c>
      <c r="H21" s="333"/>
      <c r="I21" s="214">
        <v>43124</v>
      </c>
      <c r="J21" s="87" t="s">
        <v>167</v>
      </c>
      <c r="K21" s="337"/>
      <c r="L21" s="339"/>
      <c r="M21" s="295"/>
      <c r="N21" s="6"/>
    </row>
    <row r="22" spans="1:23" s="3" customFormat="1" ht="37.5">
      <c r="A22" s="231"/>
      <c r="B22" s="30" t="s">
        <v>24</v>
      </c>
      <c r="C22" s="249"/>
      <c r="D22" s="249"/>
      <c r="E22" s="100">
        <v>2</v>
      </c>
      <c r="F22" s="126" t="s">
        <v>119</v>
      </c>
      <c r="G22" s="123">
        <v>2</v>
      </c>
      <c r="H22" s="333"/>
      <c r="I22" s="212"/>
      <c r="J22" s="87" t="s">
        <v>156</v>
      </c>
      <c r="K22" s="127" t="s">
        <v>109</v>
      </c>
      <c r="L22" s="198">
        <v>2</v>
      </c>
      <c r="M22" s="207"/>
      <c r="N22" s="6"/>
    </row>
    <row r="23" spans="1:23" s="3" customFormat="1" ht="111" customHeight="1" thickBot="1">
      <c r="A23" s="310"/>
      <c r="B23" s="67" t="s">
        <v>25</v>
      </c>
      <c r="C23" s="299"/>
      <c r="D23" s="299"/>
      <c r="E23" s="101">
        <v>3</v>
      </c>
      <c r="F23" s="132" t="s">
        <v>120</v>
      </c>
      <c r="G23" s="133">
        <v>3</v>
      </c>
      <c r="H23" s="334"/>
      <c r="I23" s="213"/>
      <c r="J23" s="89" t="s">
        <v>168</v>
      </c>
      <c r="K23" s="134" t="s">
        <v>111</v>
      </c>
      <c r="L23" s="199">
        <v>0</v>
      </c>
      <c r="M23" s="208" t="s">
        <v>173</v>
      </c>
      <c r="N23" s="6"/>
    </row>
    <row r="24" spans="1:23" s="3" customFormat="1" ht="28.5" customHeight="1" thickBot="1">
      <c r="A24" s="257" t="s">
        <v>35</v>
      </c>
      <c r="B24" s="258"/>
      <c r="C24" s="258"/>
      <c r="D24" s="258"/>
      <c r="E24" s="258"/>
      <c r="F24" s="259"/>
      <c r="G24" s="258"/>
      <c r="H24" s="258"/>
      <c r="I24" s="258"/>
      <c r="J24" s="258"/>
      <c r="K24" s="258"/>
      <c r="L24" s="258"/>
      <c r="M24" s="260"/>
      <c r="N24" s="7"/>
      <c r="O24" s="4"/>
      <c r="P24" s="4"/>
    </row>
    <row r="25" spans="1:23" s="3" customFormat="1" ht="97.5" customHeight="1">
      <c r="A25" s="40">
        <v>6</v>
      </c>
      <c r="B25" s="27" t="s">
        <v>36</v>
      </c>
      <c r="C25" s="27" t="s">
        <v>72</v>
      </c>
      <c r="D25" s="39" t="s">
        <v>92</v>
      </c>
      <c r="E25" s="40">
        <v>8</v>
      </c>
      <c r="F25" s="126" t="s">
        <v>152</v>
      </c>
      <c r="G25" s="107">
        <v>4</v>
      </c>
      <c r="H25" s="145"/>
      <c r="I25" s="145"/>
      <c r="J25" s="215"/>
      <c r="K25" s="135" t="s">
        <v>111</v>
      </c>
      <c r="L25" s="135">
        <v>0</v>
      </c>
      <c r="M25" s="222" t="s">
        <v>183</v>
      </c>
      <c r="N25" s="7"/>
    </row>
    <row r="26" spans="1:23" s="4" customFormat="1" ht="144">
      <c r="A26" s="32">
        <v>7</v>
      </c>
      <c r="B26" s="31" t="s">
        <v>37</v>
      </c>
      <c r="C26" s="31" t="s">
        <v>73</v>
      </c>
      <c r="D26" s="76" t="s">
        <v>93</v>
      </c>
      <c r="E26" s="32">
        <v>5</v>
      </c>
      <c r="F26" s="32" t="s">
        <v>119</v>
      </c>
      <c r="G26" s="32">
        <v>2</v>
      </c>
      <c r="H26" s="146">
        <v>2</v>
      </c>
      <c r="I26" s="192">
        <v>43115</v>
      </c>
      <c r="J26" s="193" t="s">
        <v>157</v>
      </c>
      <c r="K26" s="121" t="s">
        <v>109</v>
      </c>
      <c r="L26" s="121">
        <v>5</v>
      </c>
      <c r="M26" s="85"/>
      <c r="N26" s="7"/>
      <c r="O26" s="3"/>
      <c r="P26" s="3"/>
      <c r="W26" s="119"/>
    </row>
    <row r="27" spans="1:23" s="3" customFormat="1" ht="90.75" thickBot="1">
      <c r="A27" s="33">
        <v>8</v>
      </c>
      <c r="B27" s="25" t="s">
        <v>38</v>
      </c>
      <c r="C27" s="68" t="s">
        <v>74</v>
      </c>
      <c r="D27" s="77" t="s">
        <v>94</v>
      </c>
      <c r="E27" s="33">
        <v>2</v>
      </c>
      <c r="F27" s="33" t="s">
        <v>119</v>
      </c>
      <c r="G27" s="33">
        <v>1</v>
      </c>
      <c r="H27" s="147">
        <v>2</v>
      </c>
      <c r="I27" s="194">
        <v>43149</v>
      </c>
      <c r="J27" s="195" t="s">
        <v>158</v>
      </c>
      <c r="K27" s="136" t="s">
        <v>2</v>
      </c>
      <c r="L27" s="136">
        <v>1</v>
      </c>
      <c r="M27" s="170" t="s">
        <v>161</v>
      </c>
      <c r="N27" s="8"/>
    </row>
    <row r="28" spans="1:23" s="3" customFormat="1" ht="24" customHeight="1" thickBot="1">
      <c r="A28" s="266" t="s">
        <v>39</v>
      </c>
      <c r="B28" s="267"/>
      <c r="C28" s="267"/>
      <c r="D28" s="267"/>
      <c r="E28" s="267"/>
      <c r="F28" s="267"/>
      <c r="G28" s="267"/>
      <c r="H28" s="267"/>
      <c r="I28" s="267"/>
      <c r="J28" s="267"/>
      <c r="K28" s="267"/>
      <c r="L28" s="267"/>
      <c r="M28" s="268"/>
      <c r="N28" s="8"/>
    </row>
    <row r="29" spans="1:23" s="3" customFormat="1" ht="39" customHeight="1">
      <c r="A29" s="311">
        <v>9</v>
      </c>
      <c r="B29" s="69" t="s">
        <v>40</v>
      </c>
      <c r="C29" s="251" t="s">
        <v>75</v>
      </c>
      <c r="D29" s="254" t="s">
        <v>115</v>
      </c>
      <c r="E29" s="38">
        <v>7</v>
      </c>
      <c r="F29" s="137"/>
      <c r="G29" s="137"/>
      <c r="H29" s="203"/>
      <c r="I29" s="335" t="s">
        <v>112</v>
      </c>
      <c r="J29" s="148"/>
      <c r="K29" s="327" t="s">
        <v>109</v>
      </c>
      <c r="L29" s="200"/>
      <c r="M29" s="327"/>
      <c r="N29" s="8"/>
    </row>
    <row r="30" spans="1:23" s="3" customFormat="1" ht="85.5" customHeight="1">
      <c r="A30" s="312"/>
      <c r="B30" s="70" t="s">
        <v>51</v>
      </c>
      <c r="C30" s="252"/>
      <c r="D30" s="255"/>
      <c r="E30" s="93">
        <v>2</v>
      </c>
      <c r="F30" s="106" t="s">
        <v>119</v>
      </c>
      <c r="G30" s="106">
        <v>2</v>
      </c>
      <c r="H30" s="204"/>
      <c r="I30" s="304"/>
      <c r="J30" s="195" t="s">
        <v>159</v>
      </c>
      <c r="K30" s="297"/>
      <c r="L30" s="201">
        <v>2</v>
      </c>
      <c r="M30" s="297"/>
      <c r="N30" s="7"/>
    </row>
    <row r="31" spans="1:23" s="3" customFormat="1" ht="112.5" customHeight="1">
      <c r="A31" s="312"/>
      <c r="B31" s="70" t="s">
        <v>52</v>
      </c>
      <c r="C31" s="252"/>
      <c r="D31" s="255"/>
      <c r="E31" s="93">
        <v>1</v>
      </c>
      <c r="F31" s="106" t="s">
        <v>119</v>
      </c>
      <c r="G31" s="106">
        <v>2</v>
      </c>
      <c r="H31" s="204"/>
      <c r="I31" s="304"/>
      <c r="J31" s="195" t="s">
        <v>159</v>
      </c>
      <c r="K31" s="138" t="s">
        <v>111</v>
      </c>
      <c r="L31" s="201">
        <v>0</v>
      </c>
      <c r="M31" s="201" t="s">
        <v>162</v>
      </c>
      <c r="N31" s="8"/>
    </row>
    <row r="32" spans="1:23" s="3" customFormat="1" ht="24.75" customHeight="1">
      <c r="A32" s="312"/>
      <c r="B32" s="320" t="s">
        <v>53</v>
      </c>
      <c r="C32" s="252"/>
      <c r="D32" s="255"/>
      <c r="E32" s="227">
        <v>4</v>
      </c>
      <c r="F32" s="106"/>
      <c r="G32" s="106"/>
      <c r="H32" s="204"/>
      <c r="I32" s="304"/>
      <c r="J32" s="149"/>
      <c r="K32" s="297" t="s">
        <v>111</v>
      </c>
      <c r="L32" s="201"/>
      <c r="M32" s="201"/>
      <c r="N32" s="8"/>
    </row>
    <row r="33" spans="1:49" s="3" customFormat="1" ht="41.25" customHeight="1">
      <c r="A33" s="313"/>
      <c r="B33" s="321"/>
      <c r="C33" s="253"/>
      <c r="D33" s="256"/>
      <c r="E33" s="228"/>
      <c r="F33" s="107" t="s">
        <v>153</v>
      </c>
      <c r="G33" s="107">
        <v>2</v>
      </c>
      <c r="H33" s="205"/>
      <c r="I33" s="305"/>
      <c r="J33" s="150"/>
      <c r="K33" s="331"/>
      <c r="L33" s="202">
        <v>0</v>
      </c>
      <c r="M33" s="202" t="s">
        <v>184</v>
      </c>
      <c r="N33" s="7"/>
    </row>
    <row r="34" spans="1:49" s="3" customFormat="1" ht="27.75">
      <c r="A34" s="307">
        <v>10</v>
      </c>
      <c r="B34" s="45" t="s">
        <v>41</v>
      </c>
      <c r="C34" s="309" t="s">
        <v>76</v>
      </c>
      <c r="D34" s="309" t="s">
        <v>96</v>
      </c>
      <c r="E34" s="41">
        <v>8</v>
      </c>
      <c r="F34" s="33"/>
      <c r="G34" s="33"/>
      <c r="H34" s="303">
        <v>1</v>
      </c>
      <c r="I34" s="306">
        <v>43154</v>
      </c>
      <c r="J34" s="151"/>
      <c r="K34" s="296" t="s">
        <v>109</v>
      </c>
      <c r="L34" s="206"/>
      <c r="M34" s="296"/>
      <c r="N34" s="7"/>
      <c r="O34" s="4"/>
      <c r="P34" s="4"/>
    </row>
    <row r="35" spans="1:49" s="3" customFormat="1" ht="72">
      <c r="A35" s="307"/>
      <c r="B35" s="36" t="s">
        <v>57</v>
      </c>
      <c r="C35" s="255"/>
      <c r="D35" s="255"/>
      <c r="E35" s="227">
        <v>3</v>
      </c>
      <c r="F35" s="106" t="s">
        <v>119</v>
      </c>
      <c r="G35" s="106">
        <v>1</v>
      </c>
      <c r="H35" s="304"/>
      <c r="I35" s="304"/>
      <c r="J35" s="149" t="s">
        <v>160</v>
      </c>
      <c r="K35" s="297"/>
      <c r="L35" s="201">
        <v>3</v>
      </c>
      <c r="M35" s="297"/>
      <c r="N35" s="8"/>
      <c r="O35" s="4"/>
      <c r="P35" s="4"/>
    </row>
    <row r="36" spans="1:49" s="4" customFormat="1" ht="37.5">
      <c r="A36" s="307"/>
      <c r="B36" s="37" t="s">
        <v>56</v>
      </c>
      <c r="C36" s="255"/>
      <c r="D36" s="255"/>
      <c r="E36" s="227"/>
      <c r="F36" s="106" t="s">
        <v>154</v>
      </c>
      <c r="G36" s="106"/>
      <c r="H36" s="304"/>
      <c r="I36" s="304"/>
      <c r="J36" s="149"/>
      <c r="K36" s="138" t="s">
        <v>112</v>
      </c>
      <c r="L36" s="201"/>
      <c r="M36" s="201"/>
      <c r="N36" s="8"/>
      <c r="O36" s="3"/>
      <c r="P36" s="3"/>
    </row>
    <row r="37" spans="1:49" s="4" customFormat="1" ht="252">
      <c r="A37" s="307"/>
      <c r="B37" s="35" t="s">
        <v>54</v>
      </c>
      <c r="C37" s="255"/>
      <c r="D37" s="255"/>
      <c r="E37" s="93">
        <v>2</v>
      </c>
      <c r="F37" s="106" t="s">
        <v>120</v>
      </c>
      <c r="G37" s="106">
        <v>1</v>
      </c>
      <c r="H37" s="304"/>
      <c r="I37" s="304"/>
      <c r="J37" s="149" t="s">
        <v>170</v>
      </c>
      <c r="K37" s="138" t="s">
        <v>111</v>
      </c>
      <c r="L37" s="201">
        <v>0</v>
      </c>
      <c r="M37" s="201" t="s">
        <v>175</v>
      </c>
      <c r="N37" s="7"/>
      <c r="O37" s="3"/>
      <c r="P37" s="3"/>
    </row>
    <row r="38" spans="1:49" s="3" customFormat="1" ht="56.25">
      <c r="A38" s="308"/>
      <c r="B38" s="27" t="s">
        <v>55</v>
      </c>
      <c r="C38" s="256"/>
      <c r="D38" s="256"/>
      <c r="E38" s="102">
        <v>3</v>
      </c>
      <c r="F38" s="107" t="s">
        <v>122</v>
      </c>
      <c r="G38" s="107">
        <v>2</v>
      </c>
      <c r="H38" s="305"/>
      <c r="I38" s="305"/>
      <c r="J38" s="150"/>
      <c r="K38" s="139" t="s">
        <v>111</v>
      </c>
      <c r="L38" s="202">
        <v>0</v>
      </c>
      <c r="M38" s="202" t="s">
        <v>185</v>
      </c>
      <c r="N38" s="7"/>
    </row>
    <row r="39" spans="1:49" s="3" customFormat="1" ht="93.75">
      <c r="A39" s="300">
        <v>11</v>
      </c>
      <c r="B39" s="42" t="s">
        <v>58</v>
      </c>
      <c r="C39" s="314" t="s">
        <v>77</v>
      </c>
      <c r="D39" s="71" t="s">
        <v>97</v>
      </c>
      <c r="E39" s="92">
        <v>4</v>
      </c>
      <c r="F39" s="103" t="s">
        <v>120</v>
      </c>
      <c r="G39" s="103">
        <v>1</v>
      </c>
      <c r="H39" s="152"/>
      <c r="I39" s="152"/>
      <c r="J39" s="152" t="s">
        <v>169</v>
      </c>
      <c r="K39" s="83" t="s">
        <v>111</v>
      </c>
      <c r="L39" s="216">
        <v>0</v>
      </c>
      <c r="M39" s="83" t="s">
        <v>176</v>
      </c>
      <c r="N39" s="7"/>
    </row>
    <row r="40" spans="1:49" s="3" customFormat="1" ht="68.25" customHeight="1">
      <c r="A40" s="301"/>
      <c r="B40" s="43" t="s">
        <v>42</v>
      </c>
      <c r="C40" s="316"/>
      <c r="D40" s="73" t="s">
        <v>98</v>
      </c>
      <c r="E40" s="104">
        <v>3</v>
      </c>
      <c r="F40" s="104" t="s">
        <v>121</v>
      </c>
      <c r="G40" s="104">
        <v>1</v>
      </c>
      <c r="H40" s="90"/>
      <c r="I40" s="90"/>
      <c r="J40" s="90"/>
      <c r="K40" s="84" t="s">
        <v>111</v>
      </c>
      <c r="L40" s="217">
        <v>0</v>
      </c>
      <c r="M40" s="223" t="s">
        <v>178</v>
      </c>
      <c r="N40" s="7"/>
    </row>
    <row r="41" spans="1:49" s="22" customFormat="1" ht="111" customHeight="1">
      <c r="A41" s="44">
        <v>12</v>
      </c>
      <c r="B41" s="23" t="s">
        <v>43</v>
      </c>
      <c r="C41" s="62" t="s">
        <v>78</v>
      </c>
      <c r="D41" s="62" t="s">
        <v>100</v>
      </c>
      <c r="E41" s="44">
        <v>3</v>
      </c>
      <c r="F41" s="44" t="s">
        <v>120</v>
      </c>
      <c r="G41" s="44">
        <v>1</v>
      </c>
      <c r="H41" s="91"/>
      <c r="I41" s="91"/>
      <c r="J41" s="91" t="s">
        <v>171</v>
      </c>
      <c r="K41" s="85" t="s">
        <v>111</v>
      </c>
      <c r="L41" s="85">
        <v>0</v>
      </c>
      <c r="M41" s="85" t="s">
        <v>177</v>
      </c>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row>
    <row r="42" spans="1:49" s="22" customFormat="1" ht="93" customHeight="1">
      <c r="A42" s="44">
        <v>13</v>
      </c>
      <c r="B42" s="25" t="s">
        <v>44</v>
      </c>
      <c r="C42" s="71" t="s">
        <v>95</v>
      </c>
      <c r="D42" s="62" t="s">
        <v>99</v>
      </c>
      <c r="E42" s="44">
        <v>3</v>
      </c>
      <c r="F42" s="44" t="s">
        <v>121</v>
      </c>
      <c r="G42" s="44">
        <v>1</v>
      </c>
      <c r="H42" s="91"/>
      <c r="I42" s="91"/>
      <c r="J42" s="91"/>
      <c r="K42" s="85" t="s">
        <v>111</v>
      </c>
      <c r="L42" s="85">
        <v>0</v>
      </c>
      <c r="M42" s="223" t="s">
        <v>178</v>
      </c>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row>
    <row r="43" spans="1:49" s="22" customFormat="1" ht="75">
      <c r="A43" s="300">
        <v>14</v>
      </c>
      <c r="B43" s="34" t="s">
        <v>45</v>
      </c>
      <c r="C43" s="314" t="s">
        <v>79</v>
      </c>
      <c r="D43" s="314" t="s">
        <v>101</v>
      </c>
      <c r="E43" s="48">
        <v>7</v>
      </c>
      <c r="F43" s="103"/>
      <c r="G43" s="103"/>
      <c r="H43" s="152"/>
      <c r="I43" s="152"/>
      <c r="J43" s="152"/>
      <c r="K43" s="322" t="s">
        <v>111</v>
      </c>
      <c r="L43" s="328">
        <v>0</v>
      </c>
      <c r="M43" s="317" t="s">
        <v>178</v>
      </c>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row>
    <row r="44" spans="1:49" s="22" customFormat="1" ht="23.25">
      <c r="A44" s="302"/>
      <c r="B44" s="45" t="s">
        <v>46</v>
      </c>
      <c r="C44" s="315"/>
      <c r="D44" s="315"/>
      <c r="E44" s="49">
        <v>2</v>
      </c>
      <c r="F44" s="105" t="s">
        <v>121</v>
      </c>
      <c r="G44" s="105">
        <v>2</v>
      </c>
      <c r="H44" s="153"/>
      <c r="I44" s="153"/>
      <c r="J44" s="153"/>
      <c r="K44" s="323"/>
      <c r="L44" s="329"/>
      <c r="M44" s="318"/>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row>
    <row r="45" spans="1:49" s="22" customFormat="1" ht="37.5">
      <c r="A45" s="302"/>
      <c r="B45" s="46" t="s">
        <v>47</v>
      </c>
      <c r="C45" s="315"/>
      <c r="D45" s="315"/>
      <c r="E45" s="49">
        <v>2</v>
      </c>
      <c r="F45" s="105"/>
      <c r="G45" s="105"/>
      <c r="H45" s="153"/>
      <c r="I45" s="153"/>
      <c r="J45" s="153"/>
      <c r="K45" s="323"/>
      <c r="L45" s="329"/>
      <c r="M45" s="318"/>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row>
    <row r="46" spans="1:49" s="22" customFormat="1" ht="23.25">
      <c r="A46" s="302"/>
      <c r="B46" s="46" t="s">
        <v>48</v>
      </c>
      <c r="C46" s="315"/>
      <c r="D46" s="315"/>
      <c r="E46" s="49">
        <v>1</v>
      </c>
      <c r="F46" s="105"/>
      <c r="G46" s="105"/>
      <c r="H46" s="153"/>
      <c r="I46" s="153"/>
      <c r="J46" s="153"/>
      <c r="K46" s="323"/>
      <c r="L46" s="329"/>
      <c r="M46" s="318"/>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row>
    <row r="47" spans="1:49" s="22" customFormat="1" ht="23.25">
      <c r="A47" s="301"/>
      <c r="B47" s="47" t="s">
        <v>49</v>
      </c>
      <c r="C47" s="316"/>
      <c r="D47" s="316"/>
      <c r="E47" s="50">
        <v>2</v>
      </c>
      <c r="F47" s="104"/>
      <c r="G47" s="104"/>
      <c r="H47" s="90"/>
      <c r="I47" s="90"/>
      <c r="J47" s="90"/>
      <c r="K47" s="324"/>
      <c r="L47" s="330"/>
      <c r="M47" s="319"/>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row>
    <row r="48" spans="1:49" s="22" customFormat="1" ht="108.75" thickBot="1">
      <c r="A48" s="48">
        <v>15</v>
      </c>
      <c r="B48" s="26" t="s">
        <v>50</v>
      </c>
      <c r="C48" s="78" t="s">
        <v>80</v>
      </c>
      <c r="D48" s="71" t="s">
        <v>102</v>
      </c>
      <c r="E48" s="48">
        <v>5</v>
      </c>
      <c r="F48" s="103" t="s">
        <v>122</v>
      </c>
      <c r="G48" s="103">
        <v>1</v>
      </c>
      <c r="H48" s="152"/>
      <c r="I48" s="152"/>
      <c r="J48" s="152"/>
      <c r="K48" s="83" t="s">
        <v>111</v>
      </c>
      <c r="L48" s="83">
        <v>0</v>
      </c>
      <c r="M48" s="83" t="s">
        <v>183</v>
      </c>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row>
    <row r="49" spans="1:49" s="22" customFormat="1" ht="24" customHeight="1" thickBot="1">
      <c r="A49" s="257" t="s">
        <v>63</v>
      </c>
      <c r="B49" s="258"/>
      <c r="C49" s="258"/>
      <c r="D49" s="258"/>
      <c r="E49" s="258"/>
      <c r="F49" s="258"/>
      <c r="G49" s="258"/>
      <c r="H49" s="258"/>
      <c r="I49" s="258"/>
      <c r="J49" s="258"/>
      <c r="K49" s="258"/>
      <c r="L49" s="258"/>
      <c r="M49" s="260"/>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row>
    <row r="50" spans="1:49" s="22" customFormat="1" ht="56.25">
      <c r="A50" s="53">
        <v>16</v>
      </c>
      <c r="B50" s="27" t="s">
        <v>59</v>
      </c>
      <c r="C50" s="27" t="s">
        <v>81</v>
      </c>
      <c r="D50" s="79" t="s">
        <v>103</v>
      </c>
      <c r="E50" s="53">
        <v>4</v>
      </c>
      <c r="F50" s="104" t="s">
        <v>121</v>
      </c>
      <c r="G50" s="104">
        <v>1</v>
      </c>
      <c r="H50" s="90"/>
      <c r="I50" s="90"/>
      <c r="J50" s="90"/>
      <c r="K50" s="84" t="s">
        <v>2</v>
      </c>
      <c r="L50" s="84">
        <v>2</v>
      </c>
      <c r="M50" s="223" t="s">
        <v>180</v>
      </c>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row>
    <row r="51" spans="1:49" s="22" customFormat="1" ht="56.25">
      <c r="A51" s="44">
        <v>17</v>
      </c>
      <c r="B51" s="31" t="s">
        <v>60</v>
      </c>
      <c r="C51" s="31" t="s">
        <v>82</v>
      </c>
      <c r="D51" s="80" t="s">
        <v>104</v>
      </c>
      <c r="E51" s="44">
        <v>6</v>
      </c>
      <c r="F51" s="44" t="s">
        <v>151</v>
      </c>
      <c r="G51" s="44">
        <v>12</v>
      </c>
      <c r="H51" s="91"/>
      <c r="I51" s="91"/>
      <c r="J51" s="91"/>
      <c r="K51" s="85" t="s">
        <v>111</v>
      </c>
      <c r="L51" s="85">
        <v>3</v>
      </c>
      <c r="M51" s="225" t="s">
        <v>183</v>
      </c>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row>
    <row r="52" spans="1:49" s="22" customFormat="1" ht="75">
      <c r="A52" s="44">
        <v>18</v>
      </c>
      <c r="B52" s="31" t="s">
        <v>61</v>
      </c>
      <c r="C52" s="72" t="s">
        <v>83</v>
      </c>
      <c r="D52" s="80" t="s">
        <v>105</v>
      </c>
      <c r="E52" s="44">
        <v>1</v>
      </c>
      <c r="F52" s="44" t="s">
        <v>151</v>
      </c>
      <c r="G52" s="44">
        <v>1</v>
      </c>
      <c r="H52" s="91"/>
      <c r="I52" s="196"/>
      <c r="J52" s="91"/>
      <c r="K52" s="85" t="s">
        <v>111</v>
      </c>
      <c r="L52" s="85">
        <v>0.5</v>
      </c>
      <c r="M52" s="225" t="s">
        <v>183</v>
      </c>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row>
    <row r="53" spans="1:49" s="22" customFormat="1" ht="75">
      <c r="A53" s="44">
        <v>19</v>
      </c>
      <c r="B53" s="31" t="s">
        <v>62</v>
      </c>
      <c r="C53" s="31" t="s">
        <v>84</v>
      </c>
      <c r="D53" s="80" t="s">
        <v>106</v>
      </c>
      <c r="E53" s="44">
        <v>2</v>
      </c>
      <c r="F53" s="44" t="s">
        <v>151</v>
      </c>
      <c r="G53" s="44">
        <v>2</v>
      </c>
      <c r="H53" s="91"/>
      <c r="I53" s="196"/>
      <c r="J53" s="91"/>
      <c r="K53" s="85" t="s">
        <v>111</v>
      </c>
      <c r="L53" s="85">
        <v>1</v>
      </c>
      <c r="M53" s="225" t="s">
        <v>183</v>
      </c>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row>
    <row r="54" spans="1:49" s="22" customFormat="1" ht="155.25" customHeight="1" thickBot="1">
      <c r="A54" s="44">
        <v>20</v>
      </c>
      <c r="B54" s="31" t="s">
        <v>4</v>
      </c>
      <c r="C54" s="31" t="s">
        <v>85</v>
      </c>
      <c r="D54" s="81" t="s">
        <v>107</v>
      </c>
      <c r="E54" s="44">
        <v>2</v>
      </c>
      <c r="F54" s="44" t="s">
        <v>120</v>
      </c>
      <c r="G54" s="44">
        <v>1</v>
      </c>
      <c r="H54" s="91"/>
      <c r="I54" s="91"/>
      <c r="J54" s="91"/>
      <c r="K54" s="85" t="s">
        <v>111</v>
      </c>
      <c r="L54" s="85">
        <v>0</v>
      </c>
      <c r="M54" s="225" t="s">
        <v>183</v>
      </c>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row>
    <row r="55" spans="1:49" s="22" customFormat="1" ht="23.25" customHeight="1" thickBot="1">
      <c r="A55" s="51"/>
      <c r="B55" s="52"/>
      <c r="C55" s="52"/>
      <c r="D55" s="52"/>
      <c r="E55" s="52"/>
      <c r="F55" s="140"/>
      <c r="G55" s="140"/>
      <c r="H55" s="298" t="s">
        <v>113</v>
      </c>
      <c r="I55" s="298"/>
      <c r="J55" s="298"/>
      <c r="K55" s="298"/>
      <c r="L55" s="209">
        <f>+L54+L53+L52+L51+L50+L48+L43+L42+L41++L40+L39+L38+L37+L36+L35+L33+L31+L30+L27+L26+L25+L23+L22+L15+L14+L16+L18+L19+L20</f>
        <v>30</v>
      </c>
      <c r="M55" s="17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row>
    <row r="56" spans="1:49" s="22" customFormat="1" ht="23.25">
      <c r="A56" s="21"/>
      <c r="B56" s="21"/>
      <c r="C56" s="21"/>
      <c r="D56" s="21"/>
      <c r="E56" s="21"/>
      <c r="F56" s="141"/>
      <c r="G56" s="141"/>
      <c r="H56" s="141"/>
      <c r="I56" s="141"/>
      <c r="J56" s="141"/>
      <c r="K56" s="141"/>
      <c r="L56" s="141"/>
      <c r="M56" s="14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row>
    <row r="57" spans="1:49" s="22" customFormat="1" ht="204" customHeight="1">
      <c r="A57" s="21"/>
      <c r="B57" s="21"/>
      <c r="C57" s="21"/>
      <c r="D57" s="21"/>
      <c r="E57" s="21"/>
      <c r="F57" s="141"/>
      <c r="G57" s="141"/>
      <c r="H57" s="141"/>
      <c r="I57" s="141"/>
      <c r="J57" s="141"/>
      <c r="K57" s="141"/>
      <c r="L57" s="141"/>
      <c r="M57" s="14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row>
    <row r="58" spans="1:49" s="22" customFormat="1" ht="153" customHeight="1">
      <c r="A58" s="21"/>
      <c r="B58" s="21"/>
      <c r="C58" s="21"/>
      <c r="D58" s="21"/>
      <c r="E58" s="21"/>
      <c r="F58" s="141"/>
      <c r="G58" s="141"/>
      <c r="H58" s="141"/>
      <c r="I58" s="141"/>
      <c r="J58" s="141"/>
      <c r="K58" s="141"/>
      <c r="L58" s="141"/>
      <c r="M58" s="14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row>
    <row r="59" spans="1:49" s="22" customFormat="1" ht="166.5" customHeight="1">
      <c r="A59" s="21"/>
      <c r="B59" s="21"/>
      <c r="C59" s="21"/>
      <c r="D59" s="21"/>
      <c r="E59" s="21"/>
      <c r="F59" s="141"/>
      <c r="G59" s="141"/>
      <c r="H59" s="141"/>
      <c r="I59" s="141"/>
      <c r="J59" s="141"/>
      <c r="K59" s="141"/>
      <c r="L59" s="141"/>
      <c r="M59" s="14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row>
  </sheetData>
  <protectedRanges>
    <protectedRange sqref="D50:F50" name="Actividad 13_4"/>
    <protectedRange sqref="D41:G42" name="Actividad 11_4"/>
    <protectedRange sqref="B38:M38" name="Actividad 10_4"/>
    <protectedRange sqref="B22:E22 H22:M22" name="Actividad 2_4"/>
    <protectedRange sqref="B25:C27" name="Actividad 4_4"/>
    <protectedRange sqref="B31:I31 K31:M31" name="Actividad 6_4"/>
    <protectedRange sqref="K32 B32:J34 L32:M34" name="actividad 7_4"/>
    <protectedRange sqref="L30:M30 B30:I30 B29:M29" name="Actividad 5_4"/>
    <protectedRange sqref="B23:M23" name="Actividad 3_4"/>
    <protectedRange sqref="B14:C21 F22:G22 F25 D17:J21 K19:K20 L17:M20" name="Actividad 1_4"/>
    <protectedRange sqref="I53:L54" name="Actividad 16_2_1"/>
    <protectedRange sqref="K52:L52" name="Actividad 15_2_1"/>
    <protectedRange sqref="K50:L50" name="Actividad 13_2_1"/>
    <protectedRange sqref="I41:M41 I42:L42" name="Actividad 11_2_1"/>
    <protectedRange sqref="H25:L27 J30:J31" name="Actividad 4_2_1"/>
    <protectedRange sqref="W26 I14:L14 I16:L16 H15:I15 K15:L15" name="Actividad 1_2_1"/>
    <protectedRange sqref="K51:L51" name="Actividad 14_2_1"/>
    <protectedRange sqref="K56:M59" name="Actividad 17_2_1"/>
    <protectedRange sqref="N55:O55" name="Actividad 16_3_1"/>
    <protectedRange sqref="N54:O54" name="Actividad 15_3_1"/>
    <protectedRange sqref="N51:O51" name="Actividad 13_3_1"/>
    <protectedRange sqref="N42:O46" name="Actividad 11_3_1"/>
    <protectedRange sqref="N40" name="Actividad 10_3_1"/>
    <protectedRange sqref="N37" name="Actividad 8_3_1"/>
    <protectedRange sqref="N24" name="Actividad 2_3_1"/>
    <protectedRange sqref="M25:M27 N26:N29" name="Actividad 4_3_1"/>
    <protectedRange sqref="N33" name="Actividad 6_3_1"/>
    <protectedRange sqref="N30:N36" name="actividad 7_3_1"/>
    <protectedRange sqref="N30:N32" name="Actividad 5_3_1"/>
    <protectedRange sqref="N25" name="Actividad 3_3_1"/>
    <protectedRange sqref="M15:M16 N17:N23" name="Actividad 1_3_1"/>
    <protectedRange sqref="N39" name="Actividad 9_3_1"/>
    <protectedRange sqref="N47:O49" name="Actividad 12_3_1"/>
    <protectedRange sqref="N53:O53" name="Actividad 14_3_1"/>
    <protectedRange sqref="N57:O59" name="Actividad 17_3_1"/>
    <protectedRange sqref="L8 H2:H8 J2:J8 I2:I7" name="logo_2"/>
    <protectedRange sqref="A10:N10" name="nombre institucion_2"/>
    <protectedRange sqref="M40 M42:M43 M50" name="Actividad 1_3_1_1"/>
  </protectedRanges>
  <autoFilter ref="A12:M55"/>
  <mergeCells count="63">
    <mergeCell ref="M43:M47"/>
    <mergeCell ref="B32:B33"/>
    <mergeCell ref="C39:C40"/>
    <mergeCell ref="K43:K47"/>
    <mergeCell ref="K17:K18"/>
    <mergeCell ref="M20:M21"/>
    <mergeCell ref="M29:M30"/>
    <mergeCell ref="L43:L47"/>
    <mergeCell ref="K29:K30"/>
    <mergeCell ref="K32:K33"/>
    <mergeCell ref="K34:K35"/>
    <mergeCell ref="H20:H23"/>
    <mergeCell ref="I29:I33"/>
    <mergeCell ref="C20:C23"/>
    <mergeCell ref="K20:K21"/>
    <mergeCell ref="L20:L21"/>
    <mergeCell ref="M34:M35"/>
    <mergeCell ref="H55:K55"/>
    <mergeCell ref="D20:D23"/>
    <mergeCell ref="A49:M49"/>
    <mergeCell ref="A39:A40"/>
    <mergeCell ref="A43:A47"/>
    <mergeCell ref="H34:H38"/>
    <mergeCell ref="I34:I38"/>
    <mergeCell ref="A34:A38"/>
    <mergeCell ref="C34:C38"/>
    <mergeCell ref="D34:D38"/>
    <mergeCell ref="A20:A23"/>
    <mergeCell ref="A29:A33"/>
    <mergeCell ref="E35:E36"/>
    <mergeCell ref="C43:C47"/>
    <mergeCell ref="D43:D47"/>
    <mergeCell ref="A28:M28"/>
    <mergeCell ref="L8:M8"/>
    <mergeCell ref="L9:M9"/>
    <mergeCell ref="A2:M2"/>
    <mergeCell ref="A3:M3"/>
    <mergeCell ref="A4:M4"/>
    <mergeCell ref="A5:M5"/>
    <mergeCell ref="A8:D8"/>
    <mergeCell ref="A7:M7"/>
    <mergeCell ref="K11:M11"/>
    <mergeCell ref="E9:H9"/>
    <mergeCell ref="A13:M13"/>
    <mergeCell ref="A9:D9"/>
    <mergeCell ref="I17:I19"/>
    <mergeCell ref="M17:M18"/>
    <mergeCell ref="A1:P1"/>
    <mergeCell ref="E32:E33"/>
    <mergeCell ref="A10:N10"/>
    <mergeCell ref="A17:A19"/>
    <mergeCell ref="I8:K8"/>
    <mergeCell ref="E8:H8"/>
    <mergeCell ref="H11:J11"/>
    <mergeCell ref="A11:G11"/>
    <mergeCell ref="I9:K9"/>
    <mergeCell ref="C17:C19"/>
    <mergeCell ref="D17:D19"/>
    <mergeCell ref="C29:C33"/>
    <mergeCell ref="D29:D33"/>
    <mergeCell ref="A24:M24"/>
    <mergeCell ref="O7:R7"/>
    <mergeCell ref="Q12:R12"/>
  </mergeCells>
  <conditionalFormatting sqref="K27:L27">
    <cfRule type="expression" dxfId="23" priority="110" stopIfTrue="1">
      <formula>K27="NC"</formula>
    </cfRule>
    <cfRule type="expression" dxfId="22" priority="111" stopIfTrue="1">
      <formula>K27="PE"</formula>
    </cfRule>
    <cfRule type="expression" dxfId="21" priority="112" stopIfTrue="1">
      <formula>K27="PA"</formula>
    </cfRule>
    <cfRule type="expression" dxfId="20" priority="113" stopIfTrue="1">
      <formula>K27="C"</formula>
    </cfRule>
  </conditionalFormatting>
  <conditionalFormatting sqref="K14:L14">
    <cfRule type="expression" dxfId="19" priority="82" stopIfTrue="1">
      <formula>K14:K22="NC"</formula>
    </cfRule>
    <cfRule type="expression" dxfId="18" priority="83" stopIfTrue="1">
      <formula>K14:K22="PE"</formula>
    </cfRule>
    <cfRule type="expression" dxfId="17" priority="84" stopIfTrue="1">
      <formula>K14:K22="PA"</formula>
    </cfRule>
    <cfRule type="expression" dxfId="16" priority="85" stopIfTrue="1">
      <formula>K14:K22="C"</formula>
    </cfRule>
  </conditionalFormatting>
  <conditionalFormatting sqref="K25:L25">
    <cfRule type="expression" dxfId="15" priority="78" stopIfTrue="1">
      <formula>K25="NC"</formula>
    </cfRule>
    <cfRule type="expression" dxfId="14" priority="79" stopIfTrue="1">
      <formula>K25="PE"</formula>
    </cfRule>
    <cfRule type="expression" dxfId="13" priority="80" stopIfTrue="1">
      <formula>K25="PA"</formula>
    </cfRule>
    <cfRule type="expression" dxfId="12" priority="81" stopIfTrue="1">
      <formula>K25="C"</formula>
    </cfRule>
  </conditionalFormatting>
  <conditionalFormatting sqref="K26:L26">
    <cfRule type="expression" dxfId="11" priority="70" stopIfTrue="1">
      <formula>K26="NC"</formula>
    </cfRule>
    <cfRule type="expression" dxfId="10" priority="71" stopIfTrue="1">
      <formula>K26="PE"</formula>
    </cfRule>
    <cfRule type="expression" dxfId="9" priority="72" stopIfTrue="1">
      <formula>K26="PA"</formula>
    </cfRule>
    <cfRule type="expression" dxfId="8" priority="73" stopIfTrue="1">
      <formula>K26="C"</formula>
    </cfRule>
  </conditionalFormatting>
  <conditionalFormatting sqref="H1 H6">
    <cfRule type="containsText" dxfId="7" priority="6" operator="containsText" text="Sin empezar">
      <formula>NOT(ISERROR(SEARCH("Sin empezar",H1)))</formula>
    </cfRule>
    <cfRule type="containsText" dxfId="6" priority="7" stopIfTrue="1" operator="containsText" text="En progreso">
      <formula>NOT(ISERROR(SEARCH("En progreso",H1)))</formula>
    </cfRule>
    <cfRule type="containsText" dxfId="5" priority="8" stopIfTrue="1" operator="containsText" text="Completado">
      <formula>NOT(ISERROR(SEARCH("Completado",H1)))</formula>
    </cfRule>
    <cfRule type="iconSet" priority="9">
      <iconSet iconSet="3Symbols2">
        <cfvo type="percent" val="0"/>
        <cfvo type="percent" val="33"/>
        <cfvo type="percent" val="67"/>
      </iconSet>
    </cfRule>
  </conditionalFormatting>
  <conditionalFormatting sqref="K25:K27 K50:K54 K22:K23 K19:K20 K14:K16 K29 K31:K32 K48 K36:K43 K34">
    <cfRule type="containsText" dxfId="4" priority="5" operator="containsText" text="Cumplido">
      <formula>NOT(ISERROR(SEARCH("Cumplido",K14)))</formula>
    </cfRule>
  </conditionalFormatting>
  <conditionalFormatting sqref="K25:K27 K50:K54 K22:K23 K19:K20 K14:K16 K29 K31:K32 K48 K36:K43 K34">
    <cfRule type="containsText" dxfId="3" priority="1" operator="containsText" text="N/A">
      <formula>NOT(ISERROR(SEARCH("N/A",K14)))</formula>
    </cfRule>
    <cfRule type="containsText" dxfId="2" priority="2" operator="containsText" text="No Cumplido">
      <formula>NOT(ISERROR(SEARCH("No Cumplido",K14)))</formula>
    </cfRule>
    <cfRule type="containsText" dxfId="1" priority="3" operator="containsText" text="Pendiente">
      <formula>NOT(ISERROR(SEARCH("Pendiente",K14)))</formula>
    </cfRule>
    <cfRule type="containsText" dxfId="0" priority="4" operator="containsText" text="Parcial">
      <formula>NOT(ISERROR(SEARCH("Parcial",K14)))</formula>
    </cfRule>
  </conditionalFormatting>
  <dataValidations count="41">
    <dataValidation type="custom" allowBlank="1" showInputMessage="1" showErrorMessage="1" error="Estos datos no deben modificarse." sqref="C54 C52">
      <formula1>C52</formula1>
    </dataValidation>
    <dataValidation type="custom" allowBlank="1" showInputMessage="1" showErrorMessage="1" error="Estos datos no deben ser modificados." sqref="C51">
      <formula1>C50</formula1>
    </dataValidation>
    <dataValidation type="custom" showInputMessage="1" showErrorMessage="1" error="Estos datos no deben modificarse." sqref="D50:D53">
      <formula1>D50</formula1>
    </dataValidation>
    <dataValidation type="custom" allowBlank="1" showInputMessage="1" showErrorMessage="1" error="Esta información no puede modificarse._x000a_" sqref="B27 B34 C14 C34:C40 D29:D33 C43:D47">
      <formula1>B14</formula1>
    </dataValidation>
    <dataValidation type="custom" showInputMessage="1" showErrorMessage="1" error="Esta información no puede modificarse._x000a_" sqref="D14:D23">
      <formula1>SUM(D14:D22)</formula1>
    </dataValidation>
    <dataValidation type="custom" allowBlank="1" showInputMessage="1" showErrorMessage="1" sqref="B14:B23">
      <formula1>SUM(B14:B23)</formula1>
    </dataValidation>
    <dataValidation type="custom" allowBlank="1" showInputMessage="1" showErrorMessage="1" error="Esta información no puede modificarse._x000a_" sqref="B25 C25:C27">
      <formula1>SUM(B25:B27)</formula1>
    </dataValidation>
    <dataValidation type="custom" allowBlank="1" showInputMessage="1" showErrorMessage="1" error="Esta información no puede modificarse._x000a_" sqref="B26 C41:C42">
      <formula1>SUM(B26:B27)</formula1>
    </dataValidation>
    <dataValidation type="custom" allowBlank="1" showInputMessage="1" showErrorMessage="1" error="Esta información no puede modificarse._x000a_" sqref="B29:B33 B50:B54">
      <formula1>SUM(B29:B33)</formula1>
    </dataValidation>
    <dataValidation type="custom" allowBlank="1" showInputMessage="1" showErrorMessage="1" error="Esta información no puede modificarse._x000a_" sqref="B35:B48">
      <formula1>SUM(B34:B48)</formula1>
    </dataValidation>
    <dataValidation type="custom" allowBlank="1" showInputMessage="1" showErrorMessage="1" error="Esta información no puede modificarse._x000a_" sqref="C15:C16 C20:C23">
      <formula1>SUM(C15:C23)</formula1>
    </dataValidation>
    <dataValidation type="custom" allowBlank="1" showInputMessage="1" showErrorMessage="1" sqref="C17:C19">
      <formula1>C17</formula1>
    </dataValidation>
    <dataValidation type="whole" showInputMessage="1" showErrorMessage="1" sqref="E14 E23 E40:E42">
      <formula1>3</formula1>
      <formula2>3</formula2>
    </dataValidation>
    <dataValidation type="whole" allowBlank="1" showInputMessage="1" showErrorMessage="1" sqref="E17">
      <formula1>3</formula1>
      <formula2>3</formula2>
    </dataValidation>
    <dataValidation type="whole" showInputMessage="1" showErrorMessage="1" sqref="E18 E31 E46 E52">
      <formula1>1</formula1>
      <formula2>1</formula2>
    </dataValidation>
    <dataValidation type="whole" showInputMessage="1" showErrorMessage="1" sqref="E20">
      <formula1>10</formula1>
      <formula2>10</formula2>
    </dataValidation>
    <dataValidation type="whole" allowBlank="1" showInputMessage="1" showErrorMessage="1" sqref="E21 E26">
      <formula1>5</formula1>
      <formula2>5</formula2>
    </dataValidation>
    <dataValidation type="custom" showInputMessage="1" showErrorMessage="1" error="Esta información no puede modificarse._x000a_" sqref="D25:D27">
      <formula1>SUM(D25:D27)</formula1>
    </dataValidation>
    <dataValidation type="custom" allowBlank="1" showInputMessage="1" showErrorMessage="1" error="Esta información no puede modificarse._x000a_" sqref="C29:C33">
      <formula1>SUM(C29:C48)</formula1>
    </dataValidation>
    <dataValidation type="custom" allowBlank="1" showInputMessage="1" showErrorMessage="1" error="Esta información no puede modificarse._x000a_" sqref="C48 C50 C53 D54">
      <formula1>SUM(B42,B44,B47,C48)</formula1>
    </dataValidation>
    <dataValidation type="custom" showInputMessage="1" showErrorMessage="1" error="Esta información no puede modificarse._x000a_" sqref="D34:D38">
      <formula1>D34</formula1>
    </dataValidation>
    <dataValidation type="custom" allowBlank="1" showInputMessage="1" showErrorMessage="1" error="Esta información no puede modificarse._x000a_" sqref="D48 D39:D42">
      <formula1>SUM(D42,D41,D40,D39,D48)</formula1>
    </dataValidation>
    <dataValidation type="whole" showInputMessage="1" showErrorMessage="1" sqref="E51">
      <formula1>6</formula1>
      <formula2>6</formula2>
    </dataValidation>
    <dataValidation type="decimal" operator="equal" allowBlank="1" showInputMessage="1" showErrorMessage="1" sqref="L17">
      <formula1>0.25</formula1>
    </dataValidation>
    <dataValidation type="whole" operator="lessThanOrEqual" allowBlank="1" showInputMessage="1" showErrorMessage="1" sqref="L27 L54">
      <formula1>2</formula1>
    </dataValidation>
    <dataValidation type="whole" operator="lessThanOrEqual" allowBlank="1" showInputMessage="1" showErrorMessage="1" sqref="L41:L42 L14">
      <formula1>3</formula1>
    </dataValidation>
    <dataValidation type="whole" operator="lessThanOrEqual" allowBlank="1" showInputMessage="1" showErrorMessage="1" sqref="L50 L39:L40">
      <formula1>4</formula1>
    </dataValidation>
    <dataValidation type="whole" operator="lessThanOrEqual" allowBlank="1" showInputMessage="1" showErrorMessage="1" sqref="L26 L48">
      <formula1>5</formula1>
    </dataValidation>
    <dataValidation type="whole" operator="equal" allowBlank="1" showInputMessage="1" showErrorMessage="1" sqref="L51 L20:L21">
      <formula1>3</formula1>
    </dataValidation>
    <dataValidation type="whole" operator="lessThanOrEqual" allowBlank="1" showInputMessage="1" showErrorMessage="1" sqref="L15:L16 L43:L47 L29:L33">
      <formula1>7</formula1>
    </dataValidation>
    <dataValidation type="whole" operator="lessThanOrEqual" allowBlank="1" showInputMessage="1" showErrorMessage="1" sqref="L34:L38">
      <formula1>8</formula1>
    </dataValidation>
    <dataValidation type="whole" operator="lessThanOrEqual" allowBlank="1" showInputMessage="1" showErrorMessage="1" sqref="L25 L22:L23">
      <formula1>10</formula1>
    </dataValidation>
    <dataValidation type="list" allowBlank="1" showInputMessage="1" showErrorMessage="1" sqref="N39:N40 N24:N37">
      <formula1>#REF!</formula1>
    </dataValidation>
    <dataValidation type="decimal" showInputMessage="1" showErrorMessage="1" sqref="E19 E22 E27 E30 E44:E45 E47 E53:E54">
      <formula1>2</formula1>
      <formula2>2</formula2>
    </dataValidation>
    <dataValidation type="decimal" showInputMessage="1" showErrorMessage="1" sqref="E50 E32:E33 E35:E39">
      <formula1>4</formula1>
      <formula2>4</formula2>
    </dataValidation>
    <dataValidation type="whole" showInputMessage="1" showErrorMessage="1" sqref="E48">
      <formula1>5</formula1>
      <formula2>5</formula2>
    </dataValidation>
    <dataValidation type="decimal" showInputMessage="1" showErrorMessage="1" sqref="E15:E16 E29 E43">
      <formula1>7</formula1>
      <formula2>7</formula2>
    </dataValidation>
    <dataValidation type="decimal" allowBlank="1" showInputMessage="1" showErrorMessage="1" sqref="E25 E34">
      <formula1>8</formula1>
      <formula2>8</formula2>
    </dataValidation>
    <dataValidation type="decimal" operator="equal" allowBlank="1" showInputMessage="1" showErrorMessage="1" sqref="L52 L18">
      <formula1>0.5</formula1>
    </dataValidation>
    <dataValidation type="whole" operator="equal" allowBlank="1" showInputMessage="1" showErrorMessage="1" sqref="L53">
      <formula1>1</formula1>
    </dataValidation>
    <dataValidation type="whole" operator="equal" allowBlank="1" showInputMessage="1" showErrorMessage="1" sqref="L19">
      <formula1>0</formula1>
    </dataValidation>
  </dataValidations>
  <printOptions horizontalCentered="1" verticalCentered="1"/>
  <pageMargins left="0.23622047244094491" right="0.23622047244094491" top="0.74803149606299213" bottom="0.74803149606299213" header="0.31496062992125984" footer="0.31496062992125984"/>
  <pageSetup scale="38" fitToHeight="0" orientation="landscape" r:id="rId1"/>
  <rowBreaks count="1" manualBreakCount="1">
    <brk id="50" max="2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Hoja1!$B$2:$B$6</xm:f>
          </x14:formula1>
          <xm:sqref>K50:K54 K25:K27 K19:K20 K22:K23 K36:K43 K29 K31:K32 K48 K34 K14:K16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E1" sqref="B1:K15"/>
    </sheetView>
  </sheetViews>
  <sheetFormatPr baseColWidth="10" defaultRowHeight="15"/>
  <cols>
    <col min="1" max="1" width="11.42578125" customWidth="1"/>
    <col min="5" max="5" width="12.85546875" customWidth="1"/>
    <col min="7" max="7" width="12.42578125" customWidth="1"/>
    <col min="8" max="8" width="13.42578125" customWidth="1"/>
    <col min="10" max="10" width="11.140625" customWidth="1"/>
    <col min="11" max="11" width="16.42578125" customWidth="1"/>
  </cols>
  <sheetData>
    <row r="1" spans="1:12">
      <c r="A1" s="218"/>
    </row>
    <row r="2" spans="1:12" ht="21">
      <c r="A2" s="219"/>
      <c r="B2" s="340" t="s">
        <v>128</v>
      </c>
      <c r="C2" s="340"/>
      <c r="D2" s="340"/>
      <c r="E2" s="340"/>
      <c r="F2" s="340"/>
      <c r="G2" s="340"/>
      <c r="H2" s="340"/>
      <c r="I2" s="340"/>
      <c r="J2" s="340"/>
      <c r="K2" s="340"/>
      <c r="L2" s="218"/>
    </row>
    <row r="3" spans="1:12" ht="15.75" thickBot="1">
      <c r="A3" s="219"/>
      <c r="B3" s="219"/>
      <c r="C3" s="219"/>
      <c r="D3" s="219"/>
      <c r="E3" s="218"/>
      <c r="F3" s="218"/>
      <c r="G3" s="218"/>
      <c r="H3" s="218"/>
      <c r="I3" s="218"/>
      <c r="J3" s="218"/>
      <c r="K3" s="218"/>
      <c r="L3" s="218"/>
    </row>
    <row r="4" spans="1:12">
      <c r="A4" s="219"/>
      <c r="B4" s="341" t="s">
        <v>129</v>
      </c>
      <c r="C4" s="343" t="s">
        <v>130</v>
      </c>
      <c r="D4" s="344"/>
      <c r="E4" s="345" t="s">
        <v>131</v>
      </c>
      <c r="F4" s="345"/>
      <c r="G4" s="345"/>
      <c r="H4" s="345"/>
      <c r="I4" s="345"/>
      <c r="J4" s="365"/>
      <c r="K4" s="346" t="s">
        <v>146</v>
      </c>
      <c r="L4" s="218"/>
    </row>
    <row r="5" spans="1:12" ht="26.25" thickBot="1">
      <c r="A5" s="219"/>
      <c r="B5" s="342"/>
      <c r="C5" s="348" t="s">
        <v>132</v>
      </c>
      <c r="D5" s="349"/>
      <c r="E5" s="172" t="s">
        <v>133</v>
      </c>
      <c r="F5" s="173" t="s">
        <v>134</v>
      </c>
      <c r="G5" s="174" t="s">
        <v>135</v>
      </c>
      <c r="H5" s="175" t="s">
        <v>136</v>
      </c>
      <c r="I5" s="181" t="s">
        <v>112</v>
      </c>
      <c r="J5" s="366"/>
      <c r="K5" s="347"/>
      <c r="L5" s="218"/>
    </row>
    <row r="6" spans="1:12">
      <c r="A6" s="219"/>
      <c r="B6" s="220">
        <v>1</v>
      </c>
      <c r="C6" s="351" t="s">
        <v>137</v>
      </c>
      <c r="D6" s="352"/>
      <c r="E6" s="176">
        <f>COUNTIF('Evaluación PT 2018'!K14:K23,"Cumplido ")</f>
        <v>2</v>
      </c>
      <c r="F6" s="177">
        <v>3</v>
      </c>
      <c r="G6" s="177">
        <f>COUNTIF('Evaluación PT 2018'!K14:K23,"Pendiente")</f>
        <v>0</v>
      </c>
      <c r="H6" s="178">
        <f>COUNTIF('Evaluación PT 2018'!K14:K23,"No cumplido")</f>
        <v>4</v>
      </c>
      <c r="I6" s="178">
        <f>COUNTIF('Evaluación PT 2018'!K14:K23,"N/A")</f>
        <v>0</v>
      </c>
      <c r="J6" s="366"/>
      <c r="K6" s="356">
        <f>'Evaluación PT 2018'!L55</f>
        <v>30</v>
      </c>
      <c r="L6" s="218"/>
    </row>
    <row r="7" spans="1:12">
      <c r="A7" s="219"/>
      <c r="B7" s="221">
        <v>2</v>
      </c>
      <c r="C7" s="353" t="s">
        <v>138</v>
      </c>
      <c r="D7" s="354"/>
      <c r="E7" s="176">
        <f>COUNTIF('Evaluación PT 2018'!K25:K27,"Cumplido ")</f>
        <v>1</v>
      </c>
      <c r="F7" s="177">
        <f>COUNTIF('Evaluación PT 2018'!K25:K27,"Parcial")</f>
        <v>1</v>
      </c>
      <c r="G7" s="177">
        <f>COUNTIF('Evaluación PT 2018'!K25:K27,"Pendiente")</f>
        <v>0</v>
      </c>
      <c r="H7" s="179">
        <f>COUNTIF('Evaluación PT 2018'!K25:K27,"No cumplido")</f>
        <v>1</v>
      </c>
      <c r="I7" s="179">
        <f>COUNTIF('Evaluación PT 2018'!K25:K27,"N/A")</f>
        <v>0</v>
      </c>
      <c r="J7" s="366"/>
      <c r="K7" s="357"/>
      <c r="L7" s="218"/>
    </row>
    <row r="8" spans="1:12" ht="15" customHeight="1">
      <c r="A8" s="219"/>
      <c r="B8" s="221">
        <v>3</v>
      </c>
      <c r="C8" s="353" t="s">
        <v>139</v>
      </c>
      <c r="D8" s="354"/>
      <c r="E8" s="176">
        <f>COUNTIF('Evaluación PT 2018'!K29:K48,"Cumplido ")</f>
        <v>2</v>
      </c>
      <c r="F8" s="177">
        <f>COUNTIF('Evaluación PT 2018'!K29:K48,"Parcial")</f>
        <v>0</v>
      </c>
      <c r="G8" s="177">
        <f>COUNTIF('Evaluación PT 2018'!K29:K48,"Pendiente")</f>
        <v>0</v>
      </c>
      <c r="H8" s="179">
        <f>COUNTIF('Evaluación PT 2018'!K29:K48,"No cumplido")</f>
        <v>10</v>
      </c>
      <c r="I8" s="179">
        <f>COUNTIF('Evaluación PT 2018'!K29:K48,"N/A")</f>
        <v>1</v>
      </c>
      <c r="J8" s="366"/>
      <c r="K8" s="358" t="s">
        <v>144</v>
      </c>
      <c r="L8" s="218"/>
    </row>
    <row r="9" spans="1:12" ht="18" customHeight="1">
      <c r="A9" s="219"/>
      <c r="B9" s="221">
        <v>4</v>
      </c>
      <c r="C9" s="353" t="s">
        <v>140</v>
      </c>
      <c r="D9" s="354"/>
      <c r="E9" s="176">
        <f>COUNTIF('Evaluación PT 2018'!K50:K54,"Cumplido ")</f>
        <v>0</v>
      </c>
      <c r="F9" s="177">
        <f>COUNTIF('Evaluación PT 2018'!K50:K54,"Parcial")</f>
        <v>1</v>
      </c>
      <c r="G9" s="177">
        <f>COUNTIF('Evaluación PT 2018'!K50:K54,"Pendiente")</f>
        <v>0</v>
      </c>
      <c r="H9" s="179">
        <f>COUNTIF('Evaluación PT 2018'!K50:K54,"No cumplido")</f>
        <v>4</v>
      </c>
      <c r="I9" s="179">
        <f>COUNTIF('Evaluación PT 2018'!K50:K54,"N/A")</f>
        <v>0</v>
      </c>
      <c r="J9" s="366"/>
      <c r="K9" s="359"/>
      <c r="L9" s="218"/>
    </row>
    <row r="10" spans="1:12">
      <c r="A10" s="219"/>
      <c r="B10" s="355" t="s">
        <v>141</v>
      </c>
      <c r="C10" s="355"/>
      <c r="D10" s="355"/>
      <c r="E10" s="182">
        <f>SUM(E6:E9)</f>
        <v>5</v>
      </c>
      <c r="F10" s="182">
        <f>SUM(F6:F9)</f>
        <v>5</v>
      </c>
      <c r="G10" s="182">
        <f>SUM(G6:G9)</f>
        <v>0</v>
      </c>
      <c r="H10" s="182">
        <f>SUM(H6:H9)</f>
        <v>19</v>
      </c>
      <c r="I10" s="182">
        <f>SUM(I6:I9)</f>
        <v>1</v>
      </c>
      <c r="J10" s="180">
        <f>SUM(E10:I10)</f>
        <v>30</v>
      </c>
      <c r="K10" s="360"/>
      <c r="L10" s="218"/>
    </row>
    <row r="11" spans="1:12">
      <c r="A11" s="219"/>
      <c r="B11" s="355" t="s">
        <v>142</v>
      </c>
      <c r="C11" s="355"/>
      <c r="D11" s="355"/>
      <c r="E11" s="183">
        <f>+E10/J10</f>
        <v>0.16666666666666666</v>
      </c>
      <c r="F11" s="183">
        <f>+F10/J10</f>
        <v>0.16666666666666666</v>
      </c>
      <c r="G11" s="183">
        <f>+G10/J10</f>
        <v>0</v>
      </c>
      <c r="H11" s="184">
        <f>+H10/J10</f>
        <v>0.6333333333333333</v>
      </c>
      <c r="I11" s="184">
        <f>+I10/J10</f>
        <v>3.3333333333333333E-2</v>
      </c>
      <c r="J11" s="185">
        <f>SUM(E11:I11)</f>
        <v>0.99999999999999989</v>
      </c>
      <c r="K11" s="356"/>
      <c r="L11" s="218"/>
    </row>
    <row r="12" spans="1:12" ht="15.75" thickBot="1">
      <c r="A12" s="219"/>
      <c r="B12" s="361" t="s">
        <v>145</v>
      </c>
      <c r="C12" s="361"/>
      <c r="D12" s="362"/>
      <c r="E12" s="363"/>
      <c r="F12" s="364"/>
      <c r="G12" s="364"/>
      <c r="H12" s="364"/>
      <c r="I12" s="364"/>
      <c r="J12" s="364"/>
      <c r="K12" s="186">
        <f>K6-K10</f>
        <v>30</v>
      </c>
      <c r="L12" s="218"/>
    </row>
    <row r="13" spans="1:12">
      <c r="A13" s="219"/>
      <c r="B13" s="350" t="s">
        <v>143</v>
      </c>
      <c r="C13" s="350"/>
      <c r="D13" s="350"/>
      <c r="E13" s="350"/>
      <c r="F13" s="350"/>
      <c r="G13" s="350"/>
      <c r="H13" s="350"/>
      <c r="I13" s="350"/>
      <c r="J13" s="350"/>
      <c r="K13" s="350"/>
      <c r="L13" s="218"/>
    </row>
    <row r="14" spans="1:12">
      <c r="A14" s="218"/>
      <c r="B14" s="218"/>
      <c r="C14" s="218"/>
      <c r="D14" s="218"/>
      <c r="E14" s="218"/>
      <c r="F14" s="218"/>
      <c r="G14" s="218"/>
      <c r="H14" s="218"/>
      <c r="I14" s="218"/>
      <c r="J14" s="218"/>
      <c r="K14" s="218"/>
      <c r="L14" s="218"/>
    </row>
    <row r="15" spans="1:12">
      <c r="A15" s="218"/>
      <c r="B15" s="218"/>
      <c r="C15" s="218"/>
      <c r="D15" s="218"/>
      <c r="E15" s="218"/>
      <c r="F15" s="218"/>
      <c r="G15" s="218"/>
      <c r="H15" s="218"/>
      <c r="I15" s="218"/>
      <c r="J15" s="218"/>
      <c r="K15" s="218"/>
      <c r="L15" s="218"/>
    </row>
  </sheetData>
  <mergeCells count="19">
    <mergeCell ref="B13:K13"/>
    <mergeCell ref="C6:D6"/>
    <mergeCell ref="C7:D7"/>
    <mergeCell ref="C8:D8"/>
    <mergeCell ref="C9:D9"/>
    <mergeCell ref="B10:D10"/>
    <mergeCell ref="B11:D11"/>
    <mergeCell ref="K6:K7"/>
    <mergeCell ref="K8:K9"/>
    <mergeCell ref="K10:K11"/>
    <mergeCell ref="B12:D12"/>
    <mergeCell ref="E12:J12"/>
    <mergeCell ref="J4:J9"/>
    <mergeCell ref="B2:K2"/>
    <mergeCell ref="B4:B5"/>
    <mergeCell ref="C4:D4"/>
    <mergeCell ref="E4:I4"/>
    <mergeCell ref="K4:K5"/>
    <mergeCell ref="C5:D5"/>
  </mergeCells>
  <pageMargins left="0.7" right="0.7" top="0.75" bottom="0.75" header="0.3" footer="0.3"/>
  <pageSetup paperSize="9" orientation="portrait" r:id="rId1"/>
  <ignoredErrors>
    <ignoredError sqref="E11:H11"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6"/>
  <sheetViews>
    <sheetView topLeftCell="A10" workbookViewId="0">
      <selection activeCell="E16" sqref="E16"/>
    </sheetView>
  </sheetViews>
  <sheetFormatPr baseColWidth="10" defaultRowHeight="15"/>
  <cols>
    <col min="2" max="2" width="0" hidden="1" customWidth="1"/>
  </cols>
  <sheetData>
    <row r="2" spans="2:2" ht="18.75">
      <c r="B2" s="82" t="s">
        <v>109</v>
      </c>
    </row>
    <row r="3" spans="2:2" ht="18.75">
      <c r="B3" s="82" t="s">
        <v>2</v>
      </c>
    </row>
    <row r="4" spans="2:2" ht="18.75">
      <c r="B4" s="82" t="s">
        <v>110</v>
      </c>
    </row>
    <row r="5" spans="2:2" ht="18.75">
      <c r="B5" s="82" t="s">
        <v>111</v>
      </c>
    </row>
    <row r="6" spans="2:2" ht="18.75">
      <c r="B6" s="82"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Evaluación PT 2018</vt:lpstr>
      <vt:lpstr>Resumen de resultados</vt:lpstr>
      <vt:lpstr>Hoja1</vt:lpstr>
      <vt:lpstr>'Evaluación PT 2018'!Área_de_impresión</vt:lpstr>
      <vt:lpstr>'Evaluación PT 2018'!Títulos_a_imprimir</vt:lpstr>
    </vt:vector>
  </TitlesOfParts>
  <Company>Windows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dc:creator>
  <cp:lastModifiedBy>Nancy Mercedes</cp:lastModifiedBy>
  <cp:lastPrinted>2018-02-28T17:38:19Z</cp:lastPrinted>
  <dcterms:created xsi:type="dcterms:W3CDTF">2014-10-03T18:34:35Z</dcterms:created>
  <dcterms:modified xsi:type="dcterms:W3CDTF">2019-01-25T16:28:46Z</dcterms:modified>
</cp:coreProperties>
</file>